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Marlyn\Documents\2024\ART. 37\4TO TRIMESTRE 2024\"/>
    </mc:Choice>
  </mc:AlternateContent>
  <xr:revisionPtr revIDLastSave="0" documentId="8_{AEFD8110-DB17-46C8-A86C-84848E187D11}" xr6:coauthVersionLast="47" xr6:coauthVersionMax="47" xr10:uidLastSave="{00000000-0000-0000-0000-000000000000}"/>
  <bookViews>
    <workbookView xWindow="-108" yWindow="-108" windowWidth="23256" windowHeight="12456" xr2:uid="{00000000-000D-0000-FFFF-FFFF00000000}"/>
  </bookViews>
  <sheets>
    <sheet name="U006_Ejerc_gasto_2024" sheetId="1" r:id="rId1"/>
  </sheets>
  <definedNames>
    <definedName name="_xlnm.Print_Area" localSheetId="0">U006_Ejerc_gasto_2024!$A$1:$L$43</definedName>
    <definedName name="_xlnm.Print_Titles" localSheetId="0">U006_Ejerc_gasto_2024!$1:$6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 i="1" l="1"/>
  <c r="H26" i="1"/>
  <c r="G19" i="1"/>
  <c r="G17" i="1" l="1"/>
  <c r="G16" i="1"/>
  <c r="G15" i="1"/>
  <c r="G14" i="1" l="1"/>
  <c r="G13" i="1"/>
  <c r="G12" i="1"/>
  <c r="H32" i="1" l="1"/>
  <c r="G32" i="1"/>
  <c r="H22" i="1"/>
  <c r="G22" i="1"/>
  <c r="F22" i="1"/>
  <c r="E22" i="1"/>
  <c r="D22" i="1"/>
  <c r="C22" i="1"/>
  <c r="B22" i="1"/>
  <c r="G26" i="1" l="1"/>
</calcChain>
</file>

<file path=xl/sharedStrings.xml><?xml version="1.0" encoding="utf-8"?>
<sst xmlns="http://schemas.openxmlformats.org/spreadsheetml/2006/main" count="54" uniqueCount="50">
  <si>
    <t>Subsecretaría de Educación Superior</t>
  </si>
  <si>
    <t>Dirección General de Universidades</t>
  </si>
  <si>
    <t>Tecnológicas y Politécnicas</t>
  </si>
  <si>
    <t>Programa Presupuestario U006 - Reporte del Ejercicio del Gasto 2024</t>
  </si>
  <si>
    <t>Fecha:</t>
  </si>
  <si>
    <t>MES</t>
  </si>
  <si>
    <r>
      <t xml:space="preserve">TOTAL RECIBIDO 
</t>
    </r>
    <r>
      <rPr>
        <sz val="8"/>
        <color theme="0"/>
        <rFont val="Montserrat"/>
      </rPr>
      <t>Conforme al Convenio de Asignación de Recursos Financieros 2024.</t>
    </r>
  </si>
  <si>
    <t>PAGADO POR CAPÍTULO DE GASTO</t>
  </si>
  <si>
    <t>RENDIMIENTOS GENERADOS EN EL MES*</t>
  </si>
  <si>
    <t>RENDIMIENTOS PAGADOS DEL MES</t>
  </si>
  <si>
    <t>ENERO</t>
  </si>
  <si>
    <t>FEBRERO</t>
  </si>
  <si>
    <t>MARZO</t>
  </si>
  <si>
    <t>ABRIL</t>
  </si>
  <si>
    <t>MAYO</t>
  </si>
  <si>
    <t>JUNIO</t>
  </si>
  <si>
    <t>JULIO</t>
  </si>
  <si>
    <t>AGOSTO</t>
  </si>
  <si>
    <t>SEPTIEMBRE</t>
  </si>
  <si>
    <t>OCTUBRE</t>
  </si>
  <si>
    <t>NOVIEMBRE</t>
  </si>
  <si>
    <t>DICIEMBRE</t>
  </si>
  <si>
    <t>TOTAL</t>
  </si>
  <si>
    <t>INTEGRACIÓN DEL SALDO BANCARIO</t>
  </si>
  <si>
    <t>CONCEPTO</t>
  </si>
  <si>
    <t>CAPITAL</t>
  </si>
  <si>
    <t>RENDIMIENTOS</t>
  </si>
  <si>
    <t>RECURSOS DEVENGADOS Y/O COMPROMETIDOS</t>
  </si>
  <si>
    <t xml:space="preserve">RECURSOS NO DEVENGADOS </t>
  </si>
  <si>
    <t>OTROS (Específicar y justificar mediante oficio)</t>
  </si>
  <si>
    <t>Elaboró</t>
  </si>
  <si>
    <t>Validó</t>
  </si>
  <si>
    <t>Autorizó</t>
  </si>
  <si>
    <t xml:space="preserve">Notas </t>
  </si>
  <si>
    <t>Sello de la Universidad</t>
  </si>
  <si>
    <t>* Los rendimientos se deberán reportar de manera mensual</t>
  </si>
  <si>
    <t>**  Se deberan reportar individualmente los reintegros realizados tanto de capítal como de rendimientos.</t>
  </si>
  <si>
    <t>*** Los que suscriben el presente informe, en ejercicio de las facultades que les otorgan los cargos que ostentan en la Universidad, declaran bajo protesta de decir verdad que toda la información contenida en el mismo, así como los anexos que lo acompañan son ciertos y verificables en cualquier momento.</t>
  </si>
  <si>
    <t>La información proporcionada y su veracidad es de la absoluta responsabilidad directa o indirecta como ejecutor del gasto del Organismo Descentralizado Estatal que reporta.</t>
  </si>
  <si>
    <t>UNIVERSIDAD POLITÉCNICA DE FRANCISCO I. MADERO</t>
  </si>
  <si>
    <t>L.C. Esperanza Alamilla Reboreda</t>
  </si>
  <si>
    <t>C.P.A. Homero Gómez Ramírez</t>
  </si>
  <si>
    <t>Subdirectora de Recursos Financieros</t>
  </si>
  <si>
    <t>Secretario Administrativo</t>
  </si>
  <si>
    <t>Rector</t>
  </si>
  <si>
    <t>Mtro. Javier Cabrera Filomeno</t>
  </si>
  <si>
    <r>
      <rPr>
        <b/>
        <sz val="10"/>
        <color theme="1"/>
        <rFont val="Montserrat"/>
      </rPr>
      <t>SALDO AL 31 DE DICIEMBRE 2024</t>
    </r>
    <r>
      <rPr>
        <sz val="10"/>
        <color theme="1"/>
        <rFont val="Montserrat"/>
      </rPr>
      <t xml:space="preserve"> CONFORME AL ESTADO DE LA CUENTA BANCARIA ESPECÍFICA PARA LA RECEPCIÓN DEL </t>
    </r>
    <r>
      <rPr>
        <b/>
        <sz val="10"/>
        <color theme="1"/>
        <rFont val="Montserrat"/>
      </rPr>
      <t>RECURSO FEDERAL</t>
    </r>
  </si>
  <si>
    <t>Otro
(5000)</t>
  </si>
  <si>
    <t>ENERO DE 2025</t>
  </si>
  <si>
    <r>
      <rPr>
        <b/>
        <sz val="10"/>
        <color theme="1"/>
        <rFont val="Montserrat"/>
      </rPr>
      <t>Nota aclaratoria:</t>
    </r>
    <r>
      <rPr>
        <sz val="10"/>
        <color theme="1"/>
        <rFont val="Montserrat"/>
      </rPr>
      <t xml:space="preserve"> El saldo del Reporte de $2,652,662.68 ($2,594,754.96 mas rendimientos $57,907.72) contra el Estado de Cuenta (cuenta concentradora Federal 0122271362) con un saldo al 31 de diciembre de $908,766.36; la diferencia por $270,402.32 se encuentra en la cuenta operacional - pagadora  0122271397, IMPORTANTE: el recurso del </t>
    </r>
    <r>
      <rPr>
        <b/>
        <sz val="10"/>
        <color theme="1"/>
        <rFont val="Montserrat"/>
      </rPr>
      <t>convenio modificatorio 2024</t>
    </r>
    <r>
      <rPr>
        <sz val="10"/>
        <color theme="1"/>
        <rFont val="Montserrat"/>
      </rPr>
      <t xml:space="preserve"> fué recibido el día </t>
    </r>
    <r>
      <rPr>
        <b/>
        <sz val="10"/>
        <color theme="1"/>
        <rFont val="Montserrat"/>
      </rPr>
      <t>03 de enero de 2025</t>
    </r>
    <r>
      <rPr>
        <sz val="10"/>
        <color theme="1"/>
        <rFont val="Montserrat"/>
      </rPr>
      <t xml:space="preserve"> por $1,473,494.00. Se adjuntan estados de cuenta al 31 de diciembre de 2024 y estado actual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</si>
</sst>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5">
    <font>
      <sz val="11"/>
      <color theme="1"/>
      <name val="Aptos Narrow"/>
      <family val="2"/>
      <scheme val="minor"/>
    </font>
    <font>
      <sz val="11"/>
      <color theme="1"/>
      <name val="Aptos Narrow"/>
      <family val="2"/>
      <scheme val="minor"/>
    </font>
    <font>
      <b/>
      <sz val="10"/>
      <color theme="1"/>
      <name val="Montserrat"/>
    </font>
    <font>
      <b/>
      <sz val="12"/>
      <color rgb="FF10312B"/>
      <name val="Montserrat"/>
    </font>
    <font>
      <b/>
      <sz val="12"/>
      <color theme="1"/>
      <name val="Montserrat"/>
    </font>
    <font>
      <sz val="11"/>
      <color theme="1"/>
      <name val="Montserrat"/>
    </font>
    <font>
      <b/>
      <sz val="10"/>
      <color theme="0"/>
      <name val="Montserrat"/>
    </font>
    <font>
      <b/>
      <sz val="9"/>
      <color theme="0"/>
      <name val="Montserrat"/>
    </font>
    <font>
      <sz val="8"/>
      <color theme="0"/>
      <name val="Montserrat"/>
    </font>
    <font>
      <sz val="10"/>
      <color theme="1"/>
      <name val="Montserrat"/>
    </font>
    <font>
      <b/>
      <sz val="8"/>
      <color rgb="FF98989A"/>
      <name val="Montserrat"/>
    </font>
    <font>
      <sz val="10"/>
      <color theme="0" tint="-0.499984740745262"/>
      <name val="Montserrat"/>
    </font>
    <font>
      <b/>
      <sz val="11"/>
      <color theme="1"/>
      <name val="Montserrat"/>
    </font>
    <font>
      <sz val="11"/>
      <color theme="1"/>
      <name val="Monserrat"/>
    </font>
    <font>
      <sz val="10"/>
      <name val="Montserrat"/>
    </font>
  </fonts>
  <fills count="8">
    <fill>
      <patternFill patternType="none"/>
    </fill>
    <fill>
      <patternFill patternType="gray125"/>
    </fill>
    <fill>
      <patternFill patternType="solid">
        <fgColor theme="0"/>
        <bgColor indexed="64"/>
      </patternFill>
    </fill>
    <fill>
      <patternFill patternType="solid">
        <fgColor rgb="FF10312B"/>
        <bgColor indexed="64"/>
      </patternFill>
    </fill>
    <fill>
      <patternFill patternType="solid">
        <fgColor theme="0" tint="-4.9989318521683403E-2"/>
        <bgColor indexed="64"/>
      </patternFill>
    </fill>
    <fill>
      <patternFill patternType="solid">
        <fgColor rgb="FF235B4E"/>
        <bgColor indexed="64"/>
      </patternFill>
    </fill>
    <fill>
      <patternFill patternType="solid">
        <fgColor rgb="FF691C32"/>
        <bgColor indexed="64"/>
      </patternFill>
    </fill>
    <fill>
      <patternFill patternType="solid">
        <fgColor rgb="FF9F2241"/>
        <bgColor indexed="64"/>
      </patternFill>
    </fill>
  </fills>
  <borders count="39">
    <border>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88">
    <xf numFmtId="0" fontId="0" fillId="0" borderId="0" xfId="0"/>
    <xf numFmtId="0" fontId="0" fillId="0" borderId="0" xfId="0" applyAlignment="1">
      <alignment vertical="center" wrapText="1"/>
    </xf>
    <xf numFmtId="0" fontId="2" fillId="2" borderId="0" xfId="0" applyFont="1" applyFill="1" applyAlignment="1">
      <alignment horizontal="right" vertical="center"/>
    </xf>
    <xf numFmtId="0" fontId="0" fillId="0" borderId="0" xfId="0" applyAlignment="1">
      <alignment vertical="center"/>
    </xf>
    <xf numFmtId="0" fontId="3" fillId="2" borderId="0" xfId="0" applyFont="1" applyFill="1" applyAlignment="1">
      <alignment vertical="center"/>
    </xf>
    <xf numFmtId="0" fontId="4" fillId="0" borderId="0" xfId="0" applyFont="1" applyAlignment="1">
      <alignment horizontal="center" vertical="center" wrapText="1"/>
    </xf>
    <xf numFmtId="0" fontId="5" fillId="0" borderId="0" xfId="0" applyFont="1" applyAlignment="1">
      <alignment vertical="center" wrapText="1"/>
    </xf>
    <xf numFmtId="0" fontId="6" fillId="3" borderId="8" xfId="0" applyFont="1" applyFill="1" applyBorder="1" applyAlignment="1">
      <alignment horizontal="center" vertical="center" wrapText="1"/>
    </xf>
    <xf numFmtId="0" fontId="9" fillId="2" borderId="1" xfId="0" applyFont="1" applyFill="1" applyBorder="1" applyAlignment="1">
      <alignment vertical="center" wrapText="1"/>
    </xf>
    <xf numFmtId="0" fontId="9" fillId="4" borderId="11" xfId="0" applyFont="1" applyFill="1" applyBorder="1" applyAlignment="1">
      <alignment vertical="center" wrapText="1"/>
    </xf>
    <xf numFmtId="0" fontId="9" fillId="2" borderId="11" xfId="0" applyFont="1" applyFill="1" applyBorder="1" applyAlignment="1">
      <alignment vertical="center" wrapText="1"/>
    </xf>
    <xf numFmtId="0" fontId="6" fillId="5" borderId="8" xfId="0" applyFont="1" applyFill="1" applyBorder="1" applyAlignment="1">
      <alignment vertical="center" wrapText="1"/>
    </xf>
    <xf numFmtId="0" fontId="6" fillId="6" borderId="14" xfId="0" applyFont="1" applyFill="1" applyBorder="1" applyAlignment="1">
      <alignment horizontal="center" vertical="center" wrapText="1"/>
    </xf>
    <xf numFmtId="0" fontId="6" fillId="6" borderId="8" xfId="0" applyFont="1" applyFill="1" applyBorder="1" applyAlignment="1">
      <alignment horizontal="center" vertical="center" wrapText="1"/>
    </xf>
    <xf numFmtId="43" fontId="9" fillId="0" borderId="15" xfId="1" applyFont="1" applyBorder="1" applyAlignment="1">
      <alignment vertical="center" wrapText="1"/>
    </xf>
    <xf numFmtId="43" fontId="9" fillId="0" borderId="16" xfId="1" applyFont="1" applyBorder="1" applyAlignment="1">
      <alignment vertical="center" wrapText="1"/>
    </xf>
    <xf numFmtId="0" fontId="9" fillId="0" borderId="0" xfId="0" applyFont="1" applyAlignment="1">
      <alignment horizontal="center" vertical="center" wrapText="1"/>
    </xf>
    <xf numFmtId="0" fontId="6" fillId="7" borderId="17" xfId="0" applyFont="1" applyFill="1" applyBorder="1" applyAlignment="1">
      <alignment horizontal="center" vertical="center" wrapText="1"/>
    </xf>
    <xf numFmtId="0" fontId="6" fillId="7" borderId="20" xfId="0" applyFont="1" applyFill="1" applyBorder="1" applyAlignment="1">
      <alignment horizontal="center" vertical="center" wrapText="1"/>
    </xf>
    <xf numFmtId="44" fontId="9" fillId="0" borderId="21" xfId="2" applyFont="1" applyBorder="1" applyAlignment="1">
      <alignment vertical="center" wrapText="1"/>
    </xf>
    <xf numFmtId="43" fontId="9" fillId="0" borderId="24" xfId="1" applyFont="1" applyFill="1" applyBorder="1" applyAlignment="1">
      <alignment vertical="center" wrapText="1"/>
    </xf>
    <xf numFmtId="44" fontId="9" fillId="0" borderId="25" xfId="2" applyFont="1" applyBorder="1" applyAlignment="1">
      <alignment vertical="center" wrapText="1"/>
    </xf>
    <xf numFmtId="43" fontId="9" fillId="0" borderId="28" xfId="1" applyFont="1" applyFill="1" applyBorder="1" applyAlignment="1">
      <alignment vertical="center" wrapText="1"/>
    </xf>
    <xf numFmtId="44" fontId="9" fillId="0" borderId="29" xfId="2" applyFont="1" applyBorder="1" applyAlignment="1">
      <alignment vertical="center" wrapText="1"/>
    </xf>
    <xf numFmtId="44" fontId="9" fillId="0" borderId="10" xfId="2" applyFont="1" applyBorder="1" applyAlignment="1">
      <alignment vertical="center" wrapText="1"/>
    </xf>
    <xf numFmtId="0" fontId="9" fillId="0" borderId="0" xfId="0" applyFont="1" applyAlignment="1">
      <alignment vertical="center" wrapText="1"/>
    </xf>
    <xf numFmtId="0" fontId="9" fillId="0" borderId="8" xfId="0" applyFont="1" applyBorder="1" applyAlignment="1">
      <alignment horizontal="center" vertical="center" wrapText="1"/>
    </xf>
    <xf numFmtId="44" fontId="9" fillId="0" borderId="8" xfId="2" applyFont="1" applyBorder="1" applyAlignment="1">
      <alignment vertical="center" wrapText="1"/>
    </xf>
    <xf numFmtId="0" fontId="9" fillId="2" borderId="0" xfId="0" applyFont="1" applyFill="1" applyAlignment="1">
      <alignment vertical="center"/>
    </xf>
    <xf numFmtId="0" fontId="2" fillId="2" borderId="0" xfId="0" applyFont="1" applyFill="1" applyAlignment="1">
      <alignment vertical="center"/>
    </xf>
    <xf numFmtId="14" fontId="4" fillId="0" borderId="0" xfId="0" applyNumberFormat="1" applyFont="1" applyAlignment="1">
      <alignment horizontal="center" vertical="center" wrapText="1"/>
    </xf>
    <xf numFmtId="44" fontId="5" fillId="0" borderId="0" xfId="0" applyNumberFormat="1" applyFont="1" applyAlignment="1">
      <alignment vertical="center" wrapText="1"/>
    </xf>
    <xf numFmtId="44" fontId="9" fillId="2" borderId="1" xfId="2" applyFont="1" applyFill="1" applyBorder="1" applyAlignment="1">
      <alignment vertical="center" wrapText="1"/>
    </xf>
    <xf numFmtId="44" fontId="9" fillId="4" borderId="11" xfId="2" applyFont="1" applyFill="1" applyBorder="1" applyAlignment="1">
      <alignment vertical="center" wrapText="1"/>
    </xf>
    <xf numFmtId="44" fontId="9" fillId="2" borderId="11" xfId="2" applyFont="1" applyFill="1" applyBorder="1" applyAlignment="1">
      <alignment vertical="center" wrapText="1"/>
    </xf>
    <xf numFmtId="44" fontId="6" fillId="5" borderId="8" xfId="2" applyFont="1" applyFill="1" applyBorder="1" applyAlignment="1">
      <alignment vertical="center" wrapText="1"/>
    </xf>
    <xf numFmtId="0" fontId="9" fillId="0" borderId="13" xfId="0" applyFont="1" applyBorder="1" applyAlignment="1">
      <alignment vertical="center" wrapText="1"/>
    </xf>
    <xf numFmtId="43" fontId="14" fillId="0" borderId="0" xfId="1" applyFont="1" applyFill="1" applyBorder="1" applyAlignment="1">
      <alignment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3" fillId="2" borderId="0" xfId="0" applyFont="1" applyFill="1" applyAlignment="1">
      <alignment horizontal="center" vertical="center"/>
    </xf>
    <xf numFmtId="0" fontId="4" fillId="0" borderId="0" xfId="0" applyFont="1" applyAlignment="1">
      <alignment horizontal="center" vertical="center" wrapText="1"/>
    </xf>
    <xf numFmtId="0" fontId="6" fillId="3" borderId="1"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6" fillId="7" borderId="17" xfId="0" applyFont="1" applyFill="1" applyBorder="1" applyAlignment="1">
      <alignment horizontal="center" vertical="center" wrapText="1"/>
    </xf>
    <xf numFmtId="0" fontId="6" fillId="7" borderId="18" xfId="0" applyFont="1" applyFill="1" applyBorder="1" applyAlignment="1">
      <alignment horizontal="center" vertical="center" wrapText="1"/>
    </xf>
    <xf numFmtId="0" fontId="6" fillId="7" borderId="19"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2" fillId="2" borderId="0" xfId="0" applyFont="1" applyFill="1" applyAlignment="1">
      <alignment horizontal="center" vertical="center"/>
    </xf>
    <xf numFmtId="0" fontId="9" fillId="2" borderId="32" xfId="0" applyFont="1" applyFill="1" applyBorder="1" applyAlignment="1">
      <alignment horizontal="center" vertical="center"/>
    </xf>
    <xf numFmtId="0" fontId="9" fillId="2" borderId="0" xfId="0" applyFont="1" applyFill="1" applyAlignment="1">
      <alignment horizontal="center" vertical="center"/>
    </xf>
    <xf numFmtId="0" fontId="9" fillId="0" borderId="0" xfId="0" applyFont="1" applyAlignment="1">
      <alignment horizontal="left" vertical="distributed"/>
    </xf>
    <xf numFmtId="0" fontId="12" fillId="2" borderId="33" xfId="0" applyFont="1" applyFill="1" applyBorder="1" applyAlignment="1">
      <alignment horizontal="center" vertical="center"/>
    </xf>
    <xf numFmtId="0" fontId="12" fillId="2" borderId="0" xfId="0" applyFont="1" applyFill="1" applyAlignment="1">
      <alignment horizontal="center" vertical="center"/>
    </xf>
    <xf numFmtId="0" fontId="10" fillId="0" borderId="0" xfId="0" applyFont="1" applyAlignment="1">
      <alignment horizontal="left" vertical="center"/>
    </xf>
    <xf numFmtId="0" fontId="10" fillId="0" borderId="34" xfId="0" applyFont="1" applyBorder="1" applyAlignment="1">
      <alignment horizontal="left" vertical="center"/>
    </xf>
    <xf numFmtId="0" fontId="11" fillId="2" borderId="35" xfId="0" applyFont="1" applyFill="1" applyBorder="1" applyAlignment="1">
      <alignment horizontal="center" vertical="top"/>
    </xf>
    <xf numFmtId="0" fontId="11" fillId="2" borderId="33" xfId="0" applyFont="1" applyFill="1" applyBorder="1" applyAlignment="1">
      <alignment horizontal="center" vertical="top"/>
    </xf>
    <xf numFmtId="0" fontId="11" fillId="2" borderId="36" xfId="0" applyFont="1" applyFill="1" applyBorder="1" applyAlignment="1">
      <alignment horizontal="center" vertical="top"/>
    </xf>
    <xf numFmtId="0" fontId="11" fillId="2" borderId="37" xfId="0" applyFont="1" applyFill="1" applyBorder="1" applyAlignment="1">
      <alignment horizontal="center" vertical="top"/>
    </xf>
    <xf numFmtId="0" fontId="11" fillId="2" borderId="0" xfId="0" applyFont="1" applyFill="1" applyAlignment="1">
      <alignment horizontal="center" vertical="top"/>
    </xf>
    <xf numFmtId="0" fontId="11" fillId="2" borderId="34" xfId="0" applyFont="1" applyFill="1" applyBorder="1" applyAlignment="1">
      <alignment horizontal="center" vertical="top"/>
    </xf>
    <xf numFmtId="0" fontId="11" fillId="2" borderId="23" xfId="0" applyFont="1" applyFill="1" applyBorder="1" applyAlignment="1">
      <alignment horizontal="center" vertical="top"/>
    </xf>
    <xf numFmtId="0" fontId="11" fillId="2" borderId="32" xfId="0" applyFont="1" applyFill="1" applyBorder="1" applyAlignment="1">
      <alignment horizontal="center" vertical="top"/>
    </xf>
    <xf numFmtId="0" fontId="11" fillId="2" borderId="38" xfId="0" applyFont="1" applyFill="1" applyBorder="1" applyAlignment="1">
      <alignment horizontal="center" vertical="top"/>
    </xf>
    <xf numFmtId="0" fontId="10" fillId="0" borderId="0" xfId="0" applyFont="1" applyAlignment="1">
      <alignment horizontal="left" vertical="center" wrapText="1"/>
    </xf>
    <xf numFmtId="0" fontId="10" fillId="2" borderId="0" xfId="3" applyFont="1" applyFill="1" applyAlignment="1">
      <alignment horizontal="left" vertical="center" wrapText="1"/>
    </xf>
    <xf numFmtId="0" fontId="13" fillId="0" borderId="0" xfId="0" applyFont="1" applyAlignment="1">
      <alignment horizontal="center" vertical="center" wrapText="1"/>
    </xf>
    <xf numFmtId="0" fontId="13" fillId="0" borderId="32" xfId="0" applyFont="1" applyBorder="1" applyAlignment="1">
      <alignment horizontal="center" vertical="center" wrapText="1"/>
    </xf>
  </cellXfs>
  <cellStyles count="4">
    <cellStyle name="Millares" xfId="1" builtinId="3"/>
    <cellStyle name="Moneda" xfId="2" builtinId="4"/>
    <cellStyle name="Normal" xfId="0" builtinId="0"/>
    <cellStyle name="Normal 2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88653</xdr:colOff>
      <xdr:row>0</xdr:row>
      <xdr:rowOff>73071</xdr:rowOff>
    </xdr:from>
    <xdr:to>
      <xdr:col>2</xdr:col>
      <xdr:colOff>970166</xdr:colOff>
      <xdr:row>2</xdr:row>
      <xdr:rowOff>139796</xdr:rowOff>
    </xdr:to>
    <xdr:grpSp>
      <xdr:nvGrpSpPr>
        <xdr:cNvPr id="2" name="Grupo 1">
          <a:extLst>
            <a:ext uri="{FF2B5EF4-FFF2-40B4-BE49-F238E27FC236}">
              <a16:creationId xmlns:a16="http://schemas.microsoft.com/office/drawing/2014/main" id="{AF39EFF8-2F69-4E0F-A0B3-A2F23725EDAF}"/>
            </a:ext>
          </a:extLst>
        </xdr:cNvPr>
        <xdr:cNvGrpSpPr/>
      </xdr:nvGrpSpPr>
      <xdr:grpSpPr>
        <a:xfrm>
          <a:off x="88653" y="73071"/>
          <a:ext cx="3655193" cy="478205"/>
          <a:chOff x="100825" y="67557"/>
          <a:chExt cx="3680098" cy="510047"/>
        </a:xfrm>
      </xdr:grpSpPr>
      <xdr:pic>
        <xdr:nvPicPr>
          <xdr:cNvPr id="3" name="Imagen 2" descr="Logotipo&#10;&#10;Descripción generada automáticamente">
            <a:extLst>
              <a:ext uri="{FF2B5EF4-FFF2-40B4-BE49-F238E27FC236}">
                <a16:creationId xmlns:a16="http://schemas.microsoft.com/office/drawing/2014/main" id="{FFBB70F0-DB9C-AC8E-9134-296461178E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25" y="67557"/>
            <a:ext cx="2568947" cy="510047"/>
          </a:xfrm>
          <a:prstGeom prst="rect">
            <a:avLst/>
          </a:prstGeom>
        </xdr:spPr>
      </xdr:pic>
      <xdr:pic>
        <xdr:nvPicPr>
          <xdr:cNvPr id="4" name="Imagen 3" descr="Logotipo, nombre de la empresa&#10;&#10;Descripción generada automáticamente">
            <a:extLst>
              <a:ext uri="{FF2B5EF4-FFF2-40B4-BE49-F238E27FC236}">
                <a16:creationId xmlns:a16="http://schemas.microsoft.com/office/drawing/2014/main" id="{560AB77E-B1A8-6990-8EE4-EEAF90428E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39046" y="103176"/>
            <a:ext cx="841877" cy="438809"/>
          </a:xfrm>
          <a:prstGeom prst="rect">
            <a:avLst/>
          </a:prstGeom>
        </xdr:spPr>
      </xdr:pic>
      <xdr:cxnSp macro="">
        <xdr:nvCxnSpPr>
          <xdr:cNvPr id="5" name="Conector recto 4">
            <a:extLst>
              <a:ext uri="{FF2B5EF4-FFF2-40B4-BE49-F238E27FC236}">
                <a16:creationId xmlns:a16="http://schemas.microsoft.com/office/drawing/2014/main" id="{993B0C87-291A-A481-7768-1B8702C11F3E}"/>
              </a:ext>
            </a:extLst>
          </xdr:cNvPr>
          <xdr:cNvCxnSpPr/>
        </xdr:nvCxnSpPr>
        <xdr:spPr>
          <a:xfrm>
            <a:off x="2804409" y="138546"/>
            <a:ext cx="0" cy="332509"/>
          </a:xfrm>
          <a:prstGeom prst="line">
            <a:avLst/>
          </a:prstGeom>
          <a:ln>
            <a:solidFill>
              <a:srgbClr val="98989A"/>
            </a:solidFill>
          </a:ln>
          <a:effectLst/>
        </xdr:spPr>
        <xdr:style>
          <a:lnRef idx="2">
            <a:schemeClr val="dk1"/>
          </a:lnRef>
          <a:fillRef idx="0">
            <a:schemeClr val="dk1"/>
          </a:fillRef>
          <a:effectRef idx="1">
            <a:schemeClr val="dk1"/>
          </a:effectRef>
          <a:fontRef idx="minor">
            <a:schemeClr val="tx1"/>
          </a:fontRef>
        </xdr:style>
      </xdr:cxnSp>
    </xdr:grpSp>
    <xdr:clientData/>
  </xdr:twoCellAnchor>
  <xdr:twoCellAnchor>
    <xdr:from>
      <xdr:col>2</xdr:col>
      <xdr:colOff>590550</xdr:colOff>
      <xdr:row>36</xdr:row>
      <xdr:rowOff>9525</xdr:rowOff>
    </xdr:from>
    <xdr:to>
      <xdr:col>4</xdr:col>
      <xdr:colOff>676275</xdr:colOff>
      <xdr:row>36</xdr:row>
      <xdr:rowOff>9525</xdr:rowOff>
    </xdr:to>
    <xdr:cxnSp macro="">
      <xdr:nvCxnSpPr>
        <xdr:cNvPr id="7" name="Conector recto 6">
          <a:extLst>
            <a:ext uri="{FF2B5EF4-FFF2-40B4-BE49-F238E27FC236}">
              <a16:creationId xmlns:a16="http://schemas.microsoft.com/office/drawing/2014/main" id="{FDCF31B1-F6F3-0E72-3234-E1654CD327FA}"/>
            </a:ext>
          </a:extLst>
        </xdr:cNvPr>
        <xdr:cNvCxnSpPr/>
      </xdr:nvCxnSpPr>
      <xdr:spPr>
        <a:xfrm>
          <a:off x="3286125" y="10439400"/>
          <a:ext cx="23050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1"/>
  <sheetViews>
    <sheetView showGridLines="0" tabSelected="1" view="pageBreakPreview" topLeftCell="A25" zoomScaleNormal="100" zoomScaleSheetLayoutView="100" workbookViewId="0">
      <selection activeCell="A30" sqref="A30:F30"/>
    </sheetView>
  </sheetViews>
  <sheetFormatPr baseColWidth="10" defaultColWidth="0" defaultRowHeight="14.4" customHeight="1" zeroHeight="1"/>
  <cols>
    <col min="1" max="1" width="21.5546875" style="1" customWidth="1"/>
    <col min="2" max="2" width="18.88671875" style="1" customWidth="1"/>
    <col min="3" max="3" width="17.88671875" style="1" bestFit="1" customWidth="1"/>
    <col min="4" max="4" width="16.109375" style="1" customWidth="1"/>
    <col min="5" max="6" width="18.44140625" style="1" customWidth="1"/>
    <col min="7" max="8" width="18.5546875" style="1" customWidth="1"/>
    <col min="9" max="9" width="1.6640625" style="3" customWidth="1"/>
    <col min="10" max="13" width="0" style="3" hidden="1" customWidth="1"/>
    <col min="14" max="16384" width="11.5546875" style="3" hidden="1"/>
  </cols>
  <sheetData>
    <row r="1" spans="1:9" ht="16.2">
      <c r="H1" s="2" t="s">
        <v>0</v>
      </c>
      <c r="I1" s="1"/>
    </row>
    <row r="2" spans="1:9" ht="16.2">
      <c r="H2" s="2" t="s">
        <v>1</v>
      </c>
      <c r="I2" s="1"/>
    </row>
    <row r="3" spans="1:9" ht="16.2">
      <c r="H3" s="2" t="s">
        <v>2</v>
      </c>
      <c r="I3" s="1"/>
    </row>
    <row r="4" spans="1:9" ht="22.95" customHeight="1">
      <c r="A4" s="41" t="s">
        <v>39</v>
      </c>
      <c r="B4" s="41"/>
      <c r="C4" s="41"/>
      <c r="D4" s="41"/>
      <c r="E4" s="41"/>
      <c r="F4" s="41"/>
      <c r="G4" s="41"/>
      <c r="H4" s="41"/>
      <c r="I4" s="4"/>
    </row>
    <row r="5" spans="1:9" ht="18">
      <c r="A5" s="42" t="s">
        <v>3</v>
      </c>
      <c r="B5" s="42"/>
      <c r="C5" s="42"/>
      <c r="D5" s="42"/>
      <c r="E5" s="42"/>
      <c r="F5" s="42"/>
      <c r="G5" s="5" t="s">
        <v>4</v>
      </c>
      <c r="H5" s="30">
        <v>45670</v>
      </c>
    </row>
    <row r="6" spans="1:9" ht="17.399999999999999" thickBot="1">
      <c r="A6" s="6"/>
      <c r="B6" s="6"/>
      <c r="C6" s="6"/>
      <c r="D6" s="6"/>
      <c r="E6" s="6"/>
      <c r="F6" s="6"/>
      <c r="G6" s="6"/>
      <c r="H6" s="6"/>
    </row>
    <row r="7" spans="1:9" ht="16.8" thickBot="1">
      <c r="A7" s="43" t="s">
        <v>5</v>
      </c>
      <c r="B7" s="45" t="s">
        <v>6</v>
      </c>
      <c r="C7" s="47" t="s">
        <v>7</v>
      </c>
      <c r="D7" s="47"/>
      <c r="E7" s="47"/>
      <c r="F7" s="47"/>
      <c r="G7" s="48" t="s">
        <v>8</v>
      </c>
      <c r="H7" s="50" t="s">
        <v>9</v>
      </c>
    </row>
    <row r="8" spans="1:9" ht="77.25" customHeight="1" thickBot="1">
      <c r="A8" s="44"/>
      <c r="B8" s="46"/>
      <c r="C8" s="7">
        <v>1000</v>
      </c>
      <c r="D8" s="7">
        <v>2000</v>
      </c>
      <c r="E8" s="7">
        <v>3000</v>
      </c>
      <c r="F8" s="7" t="s">
        <v>47</v>
      </c>
      <c r="G8" s="49"/>
      <c r="H8" s="51"/>
    </row>
    <row r="9" spans="1:9" ht="16.2">
      <c r="A9" s="8" t="s">
        <v>10</v>
      </c>
      <c r="B9" s="32">
        <v>0</v>
      </c>
      <c r="C9" s="32">
        <v>1582299.74</v>
      </c>
      <c r="D9" s="32">
        <v>0</v>
      </c>
      <c r="E9" s="32">
        <v>2923.54</v>
      </c>
      <c r="F9" s="32"/>
      <c r="G9" s="32"/>
      <c r="H9" s="32"/>
    </row>
    <row r="10" spans="1:9" ht="16.2">
      <c r="A10" s="9" t="s">
        <v>11</v>
      </c>
      <c r="B10" s="33">
        <v>0</v>
      </c>
      <c r="C10" s="33">
        <v>1727858.48</v>
      </c>
      <c r="D10" s="33">
        <v>0</v>
      </c>
      <c r="E10" s="33">
        <v>36000</v>
      </c>
      <c r="F10" s="33"/>
      <c r="G10" s="33"/>
      <c r="H10" s="33"/>
    </row>
    <row r="11" spans="1:9" ht="16.2">
      <c r="A11" s="10" t="s">
        <v>12</v>
      </c>
      <c r="B11" s="34">
        <v>13099679</v>
      </c>
      <c r="C11" s="34">
        <v>2629328.86</v>
      </c>
      <c r="D11" s="34">
        <v>0</v>
      </c>
      <c r="E11" s="34">
        <v>38923.54</v>
      </c>
      <c r="F11" s="34"/>
      <c r="G11" s="34">
        <v>4.9400000000000004</v>
      </c>
      <c r="H11" s="34"/>
    </row>
    <row r="12" spans="1:9" ht="16.2">
      <c r="A12" s="9" t="s">
        <v>13</v>
      </c>
      <c r="B12" s="33">
        <v>9824760</v>
      </c>
      <c r="C12" s="33">
        <v>1736511.32</v>
      </c>
      <c r="D12" s="33">
        <v>0</v>
      </c>
      <c r="E12" s="33">
        <v>280325.90999999997</v>
      </c>
      <c r="F12" s="33"/>
      <c r="G12" s="33">
        <f>45+11762.42+4.6</f>
        <v>11812.02</v>
      </c>
      <c r="H12" s="33"/>
    </row>
    <row r="13" spans="1:9" ht="16.2">
      <c r="A13" s="10" t="s">
        <v>14</v>
      </c>
      <c r="B13" s="34">
        <v>0</v>
      </c>
      <c r="C13" s="34">
        <v>2182320.1800000002</v>
      </c>
      <c r="D13" s="34">
        <v>0</v>
      </c>
      <c r="E13" s="34">
        <v>383051.75</v>
      </c>
      <c r="F13" s="34"/>
      <c r="G13" s="34">
        <f>352.16+15073.82</f>
        <v>15425.98</v>
      </c>
      <c r="H13" s="34"/>
    </row>
    <row r="14" spans="1:9" ht="16.2">
      <c r="A14" s="9" t="s">
        <v>15</v>
      </c>
      <c r="B14" s="33">
        <v>0</v>
      </c>
      <c r="C14" s="33">
        <v>1687088.69</v>
      </c>
      <c r="D14" s="33">
        <v>15935</v>
      </c>
      <c r="E14" s="33">
        <v>390073.97</v>
      </c>
      <c r="F14" s="33"/>
      <c r="G14" s="33">
        <f>381.38+53.32</f>
        <v>434.7</v>
      </c>
      <c r="H14" s="33"/>
    </row>
    <row r="15" spans="1:9" ht="16.2">
      <c r="A15" s="10" t="s">
        <v>16</v>
      </c>
      <c r="B15" s="34">
        <v>4912381</v>
      </c>
      <c r="C15" s="34">
        <v>2165509.66</v>
      </c>
      <c r="D15" s="34">
        <v>133494.92000000001</v>
      </c>
      <c r="E15" s="34">
        <v>424273.72</v>
      </c>
      <c r="F15" s="34"/>
      <c r="G15" s="34">
        <f>264.52+1.87</f>
        <v>266.39</v>
      </c>
      <c r="H15" s="34"/>
    </row>
    <row r="16" spans="1:9" ht="16.2">
      <c r="A16" s="9" t="s">
        <v>17</v>
      </c>
      <c r="B16" s="33">
        <v>0</v>
      </c>
      <c r="C16" s="33">
        <v>4284977.1900000004</v>
      </c>
      <c r="D16" s="33">
        <v>48276.6</v>
      </c>
      <c r="E16" s="33">
        <v>452201.02</v>
      </c>
      <c r="F16" s="33"/>
      <c r="G16" s="33">
        <f>82.26+6841.14</f>
        <v>6923.4000000000005</v>
      </c>
      <c r="H16" s="33"/>
    </row>
    <row r="17" spans="1:8" ht="16.2">
      <c r="A17" s="10" t="s">
        <v>18</v>
      </c>
      <c r="B17" s="34">
        <v>0</v>
      </c>
      <c r="C17" s="34">
        <v>2653337.9900000002</v>
      </c>
      <c r="D17" s="34">
        <v>4222.3999999999996</v>
      </c>
      <c r="E17" s="34">
        <v>407465.22</v>
      </c>
      <c r="F17" s="34"/>
      <c r="G17" s="34">
        <f>210.05+19.48</f>
        <v>229.53</v>
      </c>
      <c r="H17" s="34"/>
    </row>
    <row r="18" spans="1:8" ht="16.2">
      <c r="A18" s="9" t="s">
        <v>19</v>
      </c>
      <c r="B18" s="33">
        <v>8808523</v>
      </c>
      <c r="C18" s="33">
        <v>2210264.7999999998</v>
      </c>
      <c r="D18" s="33">
        <v>27575</v>
      </c>
      <c r="E18" s="33">
        <v>384397.4</v>
      </c>
      <c r="F18" s="33"/>
      <c r="G18" s="33">
        <v>30.16</v>
      </c>
      <c r="H18" s="33"/>
    </row>
    <row r="19" spans="1:8" ht="16.2">
      <c r="A19" s="10" t="s">
        <v>20</v>
      </c>
      <c r="B19" s="34">
        <v>0</v>
      </c>
      <c r="C19" s="34">
        <v>3125112.52</v>
      </c>
      <c r="D19" s="34">
        <v>11507</v>
      </c>
      <c r="E19" s="34">
        <v>310145.78000000003</v>
      </c>
      <c r="F19" s="34"/>
      <c r="G19" s="34">
        <f>7.42+22558.81</f>
        <v>22566.23</v>
      </c>
      <c r="H19" s="34"/>
    </row>
    <row r="20" spans="1:8" ht="16.2">
      <c r="A20" s="9" t="s">
        <v>21</v>
      </c>
      <c r="B20" s="33">
        <v>0</v>
      </c>
      <c r="C20" s="33">
        <v>5429325.7400000002</v>
      </c>
      <c r="D20" s="33">
        <v>160958.18</v>
      </c>
      <c r="E20" s="33">
        <v>598395.92000000004</v>
      </c>
      <c r="F20" s="33"/>
      <c r="G20" s="33">
        <v>214.37</v>
      </c>
      <c r="H20" s="33"/>
    </row>
    <row r="21" spans="1:8" ht="16.8" thickBot="1">
      <c r="A21" s="9" t="s">
        <v>48</v>
      </c>
      <c r="B21" s="33">
        <v>1473494</v>
      </c>
      <c r="C21" s="33">
        <v>0</v>
      </c>
      <c r="D21" s="33">
        <v>0</v>
      </c>
      <c r="E21" s="33">
        <v>0</v>
      </c>
      <c r="F21" s="33"/>
      <c r="G21" s="33">
        <v>0</v>
      </c>
      <c r="H21" s="33">
        <v>27.37</v>
      </c>
    </row>
    <row r="22" spans="1:8" ht="16.8" thickBot="1">
      <c r="A22" s="11" t="s">
        <v>22</v>
      </c>
      <c r="B22" s="35">
        <f t="shared" ref="B22:E22" si="0">SUM(B9:B21)</f>
        <v>38118837</v>
      </c>
      <c r="C22" s="35">
        <f t="shared" si="0"/>
        <v>31413935.170000002</v>
      </c>
      <c r="D22" s="35">
        <f t="shared" si="0"/>
        <v>401969.1</v>
      </c>
      <c r="E22" s="35">
        <f t="shared" si="0"/>
        <v>3708177.7699999996</v>
      </c>
      <c r="F22" s="35">
        <f>SUM(F9:F21)</f>
        <v>0</v>
      </c>
      <c r="G22" s="35">
        <f>SUM(G9:G21)</f>
        <v>57907.720000000008</v>
      </c>
      <c r="H22" s="35">
        <f>SUM(H9:H21)</f>
        <v>27.37</v>
      </c>
    </row>
    <row r="23" spans="1:8" ht="16.8">
      <c r="A23" s="6"/>
      <c r="B23" s="6"/>
      <c r="C23" s="6"/>
      <c r="D23" s="6"/>
      <c r="E23" s="31"/>
      <c r="F23" s="6"/>
      <c r="G23" s="6"/>
      <c r="H23" s="31"/>
    </row>
    <row r="24" spans="1:8" ht="30" customHeight="1" thickBot="1">
      <c r="A24" s="42" t="s">
        <v>23</v>
      </c>
      <c r="B24" s="42"/>
      <c r="C24" s="42"/>
      <c r="D24" s="42"/>
      <c r="E24" s="42"/>
      <c r="F24" s="42"/>
      <c r="G24" s="42"/>
      <c r="H24" s="42"/>
    </row>
    <row r="25" spans="1:8" ht="21" customHeight="1" thickBot="1">
      <c r="A25" s="52" t="s">
        <v>24</v>
      </c>
      <c r="B25" s="53"/>
      <c r="C25" s="53"/>
      <c r="D25" s="53"/>
      <c r="E25" s="53"/>
      <c r="F25" s="54"/>
      <c r="G25" s="13" t="s">
        <v>25</v>
      </c>
      <c r="H25" s="12" t="s">
        <v>26</v>
      </c>
    </row>
    <row r="26" spans="1:8" ht="43.5" customHeight="1" thickBot="1">
      <c r="A26" s="55" t="s">
        <v>46</v>
      </c>
      <c r="B26" s="56"/>
      <c r="C26" s="56"/>
      <c r="D26" s="56"/>
      <c r="E26" s="56"/>
      <c r="F26" s="57"/>
      <c r="G26" s="14">
        <f>B22-(SUM(C22:F22))</f>
        <v>2594754.9599999934</v>
      </c>
      <c r="H26" s="15">
        <f>G22+H22</f>
        <v>57935.090000000011</v>
      </c>
    </row>
    <row r="27" spans="1:8" ht="30.75" customHeight="1" thickBot="1">
      <c r="A27" s="16"/>
      <c r="B27" s="16"/>
      <c r="C27" s="16"/>
      <c r="D27" s="16"/>
      <c r="E27" s="36"/>
      <c r="F27" s="36"/>
      <c r="G27" s="37"/>
      <c r="H27" s="37"/>
    </row>
    <row r="28" spans="1:8" ht="22.5" customHeight="1" thickBot="1">
      <c r="A28" s="58" t="s">
        <v>24</v>
      </c>
      <c r="B28" s="59"/>
      <c r="C28" s="59"/>
      <c r="D28" s="59"/>
      <c r="E28" s="59"/>
      <c r="F28" s="60"/>
      <c r="G28" s="17" t="s">
        <v>25</v>
      </c>
      <c r="H28" s="18" t="s">
        <v>26</v>
      </c>
    </row>
    <row r="29" spans="1:8" ht="30.75" customHeight="1">
      <c r="A29" s="61" t="s">
        <v>27</v>
      </c>
      <c r="B29" s="62"/>
      <c r="C29" s="62"/>
      <c r="D29" s="62"/>
      <c r="E29" s="62"/>
      <c r="F29" s="63"/>
      <c r="G29" s="19">
        <v>2116036.96</v>
      </c>
      <c r="H29" s="20"/>
    </row>
    <row r="30" spans="1:8" ht="30.75" customHeight="1">
      <c r="A30" s="38" t="s">
        <v>28</v>
      </c>
      <c r="B30" s="39"/>
      <c r="C30" s="39"/>
      <c r="D30" s="39"/>
      <c r="E30" s="39"/>
      <c r="F30" s="40"/>
      <c r="G30" s="21">
        <v>478718</v>
      </c>
      <c r="H30" s="22"/>
    </row>
    <row r="31" spans="1:8" ht="34.5" customHeight="1" thickBot="1">
      <c r="A31" s="64" t="s">
        <v>29</v>
      </c>
      <c r="B31" s="65"/>
      <c r="C31" s="65"/>
      <c r="D31" s="65"/>
      <c r="E31" s="65"/>
      <c r="F31" s="66"/>
      <c r="G31" s="23">
        <v>0</v>
      </c>
      <c r="H31" s="24">
        <f>H26</f>
        <v>57935.090000000011</v>
      </c>
    </row>
    <row r="32" spans="1:8" ht="34.5" customHeight="1" thickBot="1">
      <c r="A32" s="3"/>
      <c r="B32" s="25"/>
      <c r="C32" s="25"/>
      <c r="D32" s="25"/>
      <c r="E32" s="25"/>
      <c r="F32" s="26" t="s">
        <v>22</v>
      </c>
      <c r="G32" s="27">
        <f>SUM(G29:G31)</f>
        <v>2594754.96</v>
      </c>
      <c r="H32" s="27">
        <f>SUM(H29:H31)</f>
        <v>57935.090000000011</v>
      </c>
    </row>
    <row r="33" spans="1:9" ht="34.5" customHeight="1">
      <c r="A33" s="70" t="s">
        <v>49</v>
      </c>
      <c r="B33" s="70"/>
      <c r="C33" s="70"/>
      <c r="D33" s="70"/>
      <c r="E33" s="70"/>
      <c r="F33" s="70"/>
      <c r="G33" s="70"/>
      <c r="H33" s="70"/>
    </row>
    <row r="34" spans="1:9" ht="27" customHeight="1">
      <c r="A34" s="70"/>
      <c r="B34" s="70"/>
      <c r="C34" s="70"/>
      <c r="D34" s="70"/>
      <c r="E34" s="70"/>
      <c r="F34" s="70"/>
      <c r="G34" s="70"/>
      <c r="H34" s="70"/>
    </row>
    <row r="35" spans="1:9" ht="16.2">
      <c r="A35" s="67" t="s">
        <v>30</v>
      </c>
      <c r="B35" s="67"/>
      <c r="C35" s="67" t="s">
        <v>31</v>
      </c>
      <c r="D35" s="67"/>
      <c r="E35" s="67"/>
      <c r="F35" s="67" t="s">
        <v>32</v>
      </c>
      <c r="G35" s="67"/>
      <c r="H35" s="67"/>
      <c r="I35" s="28"/>
    </row>
    <row r="36" spans="1:9" ht="51" customHeight="1">
      <c r="A36" s="68"/>
      <c r="B36" s="68"/>
      <c r="C36" s="69"/>
      <c r="D36" s="69"/>
      <c r="E36" s="3"/>
      <c r="F36" s="68"/>
      <c r="G36" s="68"/>
      <c r="H36" s="68"/>
    </row>
    <row r="37" spans="1:9" ht="16.8">
      <c r="A37" s="71" t="s">
        <v>40</v>
      </c>
      <c r="B37" s="71"/>
      <c r="C37" s="72" t="s">
        <v>41</v>
      </c>
      <c r="D37" s="72"/>
      <c r="E37" s="72"/>
      <c r="F37" s="72" t="s">
        <v>45</v>
      </c>
      <c r="G37" s="72"/>
      <c r="H37" s="72"/>
      <c r="I37" s="29"/>
    </row>
    <row r="38" spans="1:9">
      <c r="A38" s="86" t="s">
        <v>42</v>
      </c>
      <c r="B38" s="86"/>
      <c r="C38" s="86" t="s">
        <v>43</v>
      </c>
      <c r="D38" s="86"/>
      <c r="E38" s="86"/>
      <c r="F38" s="87" t="s">
        <v>44</v>
      </c>
      <c r="G38" s="87"/>
      <c r="H38" s="87"/>
    </row>
    <row r="39" spans="1:9" ht="24.75" customHeight="1">
      <c r="A39" s="73" t="s">
        <v>33</v>
      </c>
      <c r="B39" s="73"/>
      <c r="C39" s="73"/>
      <c r="D39" s="73"/>
      <c r="E39" s="74"/>
      <c r="F39" s="75" t="s">
        <v>34</v>
      </c>
      <c r="G39" s="76"/>
      <c r="H39" s="77"/>
    </row>
    <row r="40" spans="1:9" ht="15" customHeight="1">
      <c r="A40" s="73" t="s">
        <v>35</v>
      </c>
      <c r="B40" s="73"/>
      <c r="C40" s="73"/>
      <c r="D40" s="73"/>
      <c r="E40" s="73"/>
      <c r="F40" s="78"/>
      <c r="G40" s="79"/>
      <c r="H40" s="80"/>
    </row>
    <row r="41" spans="1:9" ht="20.25" customHeight="1">
      <c r="A41" s="73" t="s">
        <v>36</v>
      </c>
      <c r="B41" s="73"/>
      <c r="C41" s="73"/>
      <c r="D41" s="73"/>
      <c r="E41" s="73"/>
      <c r="F41" s="78"/>
      <c r="G41" s="79"/>
      <c r="H41" s="80"/>
    </row>
    <row r="42" spans="1:9" ht="48.75" customHeight="1">
      <c r="A42" s="84" t="s">
        <v>37</v>
      </c>
      <c r="B42" s="84"/>
      <c r="C42" s="84"/>
      <c r="D42" s="84"/>
      <c r="E42" s="84"/>
      <c r="F42" s="78"/>
      <c r="G42" s="79"/>
      <c r="H42" s="80"/>
    </row>
    <row r="43" spans="1:9" ht="24.75" customHeight="1">
      <c r="A43" s="85" t="s">
        <v>38</v>
      </c>
      <c r="B43" s="85"/>
      <c r="C43" s="85"/>
      <c r="D43" s="85"/>
      <c r="E43" s="85"/>
      <c r="F43" s="81"/>
      <c r="G43" s="82"/>
      <c r="H43" s="83"/>
    </row>
    <row r="44" spans="1:9" hidden="1"/>
    <row r="45" spans="1:9" hidden="1"/>
    <row r="46" spans="1:9" hidden="1"/>
    <row r="47" spans="1:9" hidden="1"/>
    <row r="48" spans="1:9" hidden="1"/>
    <row r="49" hidden="1"/>
    <row r="50" hidden="1"/>
    <row r="51" ht="14.4" customHeight="1"/>
  </sheetData>
  <mergeCells count="33">
    <mergeCell ref="A37:B37"/>
    <mergeCell ref="F37:H37"/>
    <mergeCell ref="A39:E39"/>
    <mergeCell ref="F39:H43"/>
    <mergeCell ref="A40:E40"/>
    <mergeCell ref="A41:E41"/>
    <mergeCell ref="A42:E42"/>
    <mergeCell ref="A43:E43"/>
    <mergeCell ref="C37:E37"/>
    <mergeCell ref="A38:B38"/>
    <mergeCell ref="C38:E38"/>
    <mergeCell ref="F38:H38"/>
    <mergeCell ref="A31:F31"/>
    <mergeCell ref="A35:B35"/>
    <mergeCell ref="F35:H35"/>
    <mergeCell ref="A36:B36"/>
    <mergeCell ref="C36:D36"/>
    <mergeCell ref="F36:H36"/>
    <mergeCell ref="C35:E35"/>
    <mergeCell ref="A33:H34"/>
    <mergeCell ref="A30:F30"/>
    <mergeCell ref="A4:H4"/>
    <mergeCell ref="A5:F5"/>
    <mergeCell ref="A7:A8"/>
    <mergeCell ref="B7:B8"/>
    <mergeCell ref="C7:F7"/>
    <mergeCell ref="G7:G8"/>
    <mergeCell ref="H7:H8"/>
    <mergeCell ref="A24:H24"/>
    <mergeCell ref="A25:F25"/>
    <mergeCell ref="A26:F26"/>
    <mergeCell ref="A28:F28"/>
    <mergeCell ref="A29:F29"/>
  </mergeCells>
  <pageMargins left="0.70866141732283472" right="0.70866141732283472" top="0.78740157480314965" bottom="0.78740157480314965" header="0.31496062992125984" footer="0.31496062992125984"/>
  <pageSetup scale="6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D870F8ABCE3DE4C8D7CB4FD324DFA2B" ma:contentTypeVersion="13" ma:contentTypeDescription="Crear nuevo documento." ma:contentTypeScope="" ma:versionID="051ee5621ad59dc3e4f1aa64eff703e1">
  <xsd:schema xmlns:xsd="http://www.w3.org/2001/XMLSchema" xmlns:xs="http://www.w3.org/2001/XMLSchema" xmlns:p="http://schemas.microsoft.com/office/2006/metadata/properties" xmlns:ns3="0889cde5-f290-42c4-a802-bab660eab890" xmlns:ns4="87df7b74-51b6-4b97-9bbf-15e4a4170dbe" targetNamespace="http://schemas.microsoft.com/office/2006/metadata/properties" ma:root="true" ma:fieldsID="afd69472edf95dfa46faf48297bd36dc" ns3:_="" ns4:_="">
    <xsd:import namespace="0889cde5-f290-42c4-a802-bab660eab890"/>
    <xsd:import namespace="87df7b74-51b6-4b97-9bbf-15e4a4170dbe"/>
    <xsd:element name="properties">
      <xsd:complexType>
        <xsd:sequence>
          <xsd:element name="documentManagement">
            <xsd:complexType>
              <xsd:all>
                <xsd:element ref="ns3:_activity" minOccurs="0"/>
                <xsd:element ref="ns3:MediaServiceMetadata" minOccurs="0"/>
                <xsd:element ref="ns3:MediaServiceFastMetadata" minOccurs="0"/>
                <xsd:element ref="ns3:MediaServiceSearchProperties" minOccurs="0"/>
                <xsd:element ref="ns3:MediaServiceObjectDetectorVersion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9cde5-f290-42c4-a802-bab660eab890"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df7b74-51b6-4b97-9bbf-15e4a4170dbe"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889cde5-f290-42c4-a802-bab660eab890" xsi:nil="true"/>
  </documentManagement>
</p:properties>
</file>

<file path=customXml/itemProps1.xml><?xml version="1.0" encoding="utf-8"?>
<ds:datastoreItem xmlns:ds="http://schemas.openxmlformats.org/officeDocument/2006/customXml" ds:itemID="{3D559EA3-41E3-4F6C-9A75-3A2FB6E865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9cde5-f290-42c4-a802-bab660eab890"/>
    <ds:schemaRef ds:uri="87df7b74-51b6-4b97-9bbf-15e4a4170d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EB6EE3-D2FB-4284-A089-8B83DC10CBF3}">
  <ds:schemaRefs>
    <ds:schemaRef ds:uri="http://schemas.microsoft.com/sharepoint/v3/contenttype/forms"/>
  </ds:schemaRefs>
</ds:datastoreItem>
</file>

<file path=customXml/itemProps3.xml><?xml version="1.0" encoding="utf-8"?>
<ds:datastoreItem xmlns:ds="http://schemas.openxmlformats.org/officeDocument/2006/customXml" ds:itemID="{E3CB6041-CD76-49FE-9F45-8BA71FF6D5CF}">
  <ds:schemaRefs>
    <ds:schemaRef ds:uri="http://schemas.microsoft.com/office/2006/metadata/properties"/>
    <ds:schemaRef ds:uri="http://www.w3.org/XML/1998/namespace"/>
    <ds:schemaRef ds:uri="http://schemas.microsoft.com/office/2006/documentManagement/types"/>
    <ds:schemaRef ds:uri="http://purl.org/dc/terms/"/>
    <ds:schemaRef ds:uri="http://schemas.openxmlformats.org/package/2006/metadata/core-properties"/>
    <ds:schemaRef ds:uri="0889cde5-f290-42c4-a802-bab660eab890"/>
    <ds:schemaRef ds:uri="http://purl.org/dc/dcmitype/"/>
    <ds:schemaRef ds:uri="http://schemas.microsoft.com/office/infopath/2007/PartnerControls"/>
    <ds:schemaRef ds:uri="87df7b74-51b6-4b97-9bbf-15e4a4170db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U006_Ejerc_gasto_2024</vt:lpstr>
      <vt:lpstr>U006_Ejerc_gasto_2024!Área_de_impresión</vt:lpstr>
      <vt:lpstr>U006_Ejerc_gasto_2024!Títulos_a_imprimir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Dirección de Finanzas</dc:creator>
  <cp:lastModifiedBy>Marlyn Moreno</cp:lastModifiedBy>
  <cp:lastPrinted>2025-01-15T01:24:30Z</cp:lastPrinted>
  <dcterms:created xsi:type="dcterms:W3CDTF">2024-03-28T16:48:49Z</dcterms:created>
  <dcterms:modified xsi:type="dcterms:W3CDTF">2025-01-15T01:24:49Z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0x0101008D870F8ABCE3DE4C8D7CB4FD324DFA2B</vt:lpwstr>
  </property>
</Properties>
</file>