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Documentos\2025\TIUTyP-2025\ART. 37-2025\4. Cuarto Trimestre 2025\"/>
    </mc:Choice>
  </mc:AlternateContent>
  <xr:revisionPtr revIDLastSave="0" documentId="13_ncr:1_{F602D2F2-4883-49A8-890C-40B96AF955BC}" xr6:coauthVersionLast="47" xr6:coauthVersionMax="47" xr10:uidLastSave="{00000000-0000-0000-0000-000000000000}"/>
  <bookViews>
    <workbookView xWindow="-120" yWindow="-120" windowWidth="29040" windowHeight="15720" xr2:uid="{1AC9FD14-9587-4C8C-A3D6-626E86A70625}"/>
  </bookViews>
  <sheets>
    <sheet name="U006_Ejerc_gasto_2025" sheetId="1" r:id="rId1"/>
  </sheets>
  <definedNames>
    <definedName name="_xlnm.Print_Area" localSheetId="0">U006_Ejerc_gasto_2025!$A$1:$H$45</definedName>
    <definedName name="_xlnm.Print_Titles" localSheetId="0">U006_Ejerc_gasto_2025!$1:$6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1" l="1"/>
  <c r="G33" i="1"/>
  <c r="H22" i="1" l="1"/>
  <c r="F22" i="1"/>
  <c r="E22" i="1"/>
  <c r="D22" i="1"/>
  <c r="C22" i="1"/>
  <c r="G20" i="1" l="1"/>
  <c r="G19" i="1"/>
  <c r="G17" i="1"/>
  <c r="G16" i="1"/>
  <c r="B12" i="1"/>
  <c r="B22" i="1" s="1"/>
  <c r="G14" i="1"/>
  <c r="G13" i="1"/>
  <c r="G22" i="1" l="1"/>
</calcChain>
</file>

<file path=xl/sharedStrings.xml><?xml version="1.0" encoding="utf-8"?>
<sst xmlns="http://schemas.openxmlformats.org/spreadsheetml/2006/main" count="55" uniqueCount="51">
  <si>
    <t>Subsecretaría de Educación Superior</t>
  </si>
  <si>
    <t>Dirección General de Universidades</t>
  </si>
  <si>
    <t>Tecnológicas y Politécnicas</t>
  </si>
  <si>
    <t>Fecha:</t>
  </si>
  <si>
    <t>MES</t>
  </si>
  <si>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</si>
  <si>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</si>
  <si>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</si>
  <si>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</si>
  <si>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</si>
  <si>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</si>
  <si>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</si>
  <si>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</si>
  <si>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</si>
  <si>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</si>
  <si>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</si>
  <si>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</si>
  <si>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</si>
  <si>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</si>
  <si>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</si>
  <si>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</si>
  <si>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</si>
  <si>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</si>
  <si>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</si>
  <si>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</si>
  <si>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</si>
  <si>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</si>
  <si>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</si>
  <si>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</si>
  <si>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</si>
  <si>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</si>
  <si>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</si>
  <si>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</si>
  <si>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</si>
  <si>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</si>
  <si>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</si>
  <si>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</si>
  <si>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Programa Presupuestario U006 - Reporte del Ejercicio del Gasto 2025</t>
  </si>
  <si>
    <t>UNIVERSIDAD POLITÉCNICA DE FRANCISCO I. MADERO</t>
  </si>
  <si>
    <t>L.C. Esperanza Alamilla Reboreda</t>
  </si>
  <si>
    <t>C.P.A. Homero Gómez Ramírez</t>
  </si>
  <si>
    <t>Secretario Administrativo</t>
  </si>
  <si>
    <t>Mtro. Javier Cabrera Filomeno</t>
  </si>
  <si>
    <t>Rector</t>
  </si>
  <si>
    <r>
      <t xml:space="preserve">TOTAL RECIBIDO 
</t>
    </r>
    <r>
      <rPr>
        <sz val="8"/>
        <color theme="0"/>
        <rFont val="Montserrat"/>
        <family val="3"/>
      </rPr>
      <t>Conforme al Convenio de Asignación de Recursos Financieros 2025.</t>
    </r>
  </si>
  <si>
    <t>Subdirectora de Recursos Financieros</t>
  </si>
  <si>
    <r>
      <rPr>
        <b/>
        <sz val="10"/>
        <color theme="1"/>
        <rFont val="Montserrat"/>
        <family val="3"/>
      </rPr>
      <t>SALDO AL 31 DE DICIEMBRE 2025</t>
    </r>
    <r>
      <rPr>
        <sz val="10"/>
        <color theme="1"/>
        <rFont val="Montserrat"/>
        <family val="3"/>
      </rPr>
      <t xml:space="preserve"> CONFORME AL ESTADO DE LA CUENTA BANCARIA ESPECÍFICA PARA LA RECEPCIÓN DEL </t>
    </r>
    <r>
      <rPr>
        <b/>
        <sz val="10"/>
        <color theme="1"/>
        <rFont val="Montserrat"/>
        <family val="3"/>
      </rPr>
      <t>RECURSO FEDERAL</t>
    </r>
  </si>
  <si>
    <t>ENERO DE 2026</t>
  </si>
  <si>
    <t>OTROS (Rendimientos enero 2026)</t>
  </si>
  <si>
    <t>OTROS (Rendimientos 2025)</t>
  </si>
  <si>
    <r>
      <rPr>
        <b/>
        <sz val="11"/>
        <rFont val="Monserrat"/>
      </rPr>
      <t>Nota aclaratoria</t>
    </r>
    <r>
      <rPr>
        <sz val="11"/>
        <rFont val="Monserrat"/>
      </rPr>
      <t>: El saldo al 31 de diciembre conforme al estado de cuenta bancaria específica para la recepción del recuro federal corresponde a los rendimientos generados en 2025 por importe de $154,286.81. Los recursos devengados y/o comprometidos por la cantidad de $2,107,035.33 y los recursos no devengados por $571,137.52 se encuetran concentrados en la cuenta operacional-pagadora. Los rendimientos del mes de enero 2026 se reflejaron con fecha 02/01/2026.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</si>
</sst>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font>
      <sz val="11"/>
      <color theme="1"/>
      <name val="Aptos Narrow"/>
      <family val="2"/>
      <scheme val="minor"/>
    </font>
    <font>
      <sz val="11"/>
      <color theme="1"/>
      <name val="Aptos Narrow"/>
      <family val="2"/>
      <scheme val="minor"/>
    </font>
    <font>
      <b/>
      <sz val="10"/>
      <color theme="1"/>
      <name val="Montserrat"/>
      <family val="3"/>
    </font>
    <font>
      <b/>
      <sz val="12"/>
      <color rgb="FF10312B"/>
      <name val="Montserrat"/>
      <family val="3"/>
    </font>
    <font>
      <b/>
      <sz val="12"/>
      <color theme="1"/>
      <name val="Montserrat"/>
      <family val="3"/>
    </font>
    <font>
      <sz val="11"/>
      <color theme="1"/>
      <name val="Montserrat"/>
      <family val="3"/>
    </font>
    <font>
      <b/>
      <sz val="10"/>
      <color theme="0"/>
      <name val="Montserrat"/>
      <family val="3"/>
    </font>
    <font>
      <b/>
      <sz val="9"/>
      <color theme="0"/>
      <name val="Montserrat"/>
      <family val="3"/>
    </font>
    <font>
      <sz val="8"/>
      <color theme="0"/>
      <name val="Montserrat"/>
      <family val="3"/>
    </font>
    <font>
      <sz val="10"/>
      <color theme="1"/>
      <name val="Montserrat"/>
      <family val="3"/>
    </font>
    <font>
      <sz val="9"/>
      <color theme="1"/>
      <name val="Montserrat"/>
      <family val="3"/>
    </font>
    <font>
      <b/>
      <sz val="8"/>
      <color rgb="FF98989A"/>
      <name val="Montserrat"/>
      <family val="3"/>
    </font>
    <font>
      <sz val="10"/>
      <color theme="0" tint="-0.499984740745262"/>
      <name val="Montserrat"/>
      <family val="3"/>
    </font>
    <font>
      <sz val="11"/>
      <name val="Monserrat"/>
    </font>
    <font>
      <b/>
      <sz val="11"/>
      <name val="Mon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40">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indexed="64"/>
      </left>
      <right style="medium">
        <color indexed="64"/>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4">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44" fontId="10" fillId="2" borderId="1" xfId="2" applyFont="1" applyFill="1" applyBorder="1" applyAlignment="1">
      <alignment vertical="center" wrapText="1"/>
    </xf>
    <xf numFmtId="0" fontId="9" fillId="4" borderId="11" xfId="0" applyFont="1" applyFill="1" applyBorder="1" applyAlignment="1">
      <alignment vertical="center" wrapText="1"/>
    </xf>
    <xf numFmtId="44" fontId="10" fillId="4" borderId="11" xfId="2" applyFont="1" applyFill="1" applyBorder="1" applyAlignment="1">
      <alignment vertical="center" wrapText="1"/>
    </xf>
    <xf numFmtId="0" fontId="9" fillId="2" borderId="11" xfId="0" applyFont="1" applyFill="1" applyBorder="1" applyAlignment="1">
      <alignment vertical="center" wrapText="1"/>
    </xf>
    <xf numFmtId="44" fontId="10" fillId="2" borderId="11" xfId="2" applyFont="1" applyFill="1" applyBorder="1" applyAlignment="1">
      <alignment vertical="center" wrapText="1"/>
    </xf>
    <xf numFmtId="0" fontId="6" fillId="5" borderId="8" xfId="0" applyFont="1" applyFill="1" applyBorder="1" applyAlignment="1">
      <alignment vertical="center" wrapText="1"/>
    </xf>
    <xf numFmtId="44" fontId="7" fillId="5" borderId="8" xfId="2"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43" fontId="9" fillId="0" borderId="0" xfId="1" applyFont="1" applyBorder="1" applyAlignment="1">
      <alignment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14" fontId="4" fillId="0" borderId="0" xfId="0" applyNumberFormat="1" applyFont="1" applyAlignment="1">
      <alignment horizontal="center" vertical="center" wrapText="1"/>
    </xf>
    <xf numFmtId="43" fontId="9" fillId="0" borderId="0" xfId="0" applyNumberFormat="1" applyFont="1" applyAlignment="1">
      <alignment horizontal="center" vertical="center" wrapText="1"/>
    </xf>
    <xf numFmtId="0" fontId="9" fillId="4" borderId="39" xfId="0" applyFont="1" applyFill="1" applyBorder="1" applyAlignment="1">
      <alignment vertical="center" wrapText="1"/>
    </xf>
    <xf numFmtId="44" fontId="10" fillId="4" borderId="39" xfId="2" applyFont="1" applyFill="1" applyBorder="1" applyAlignment="1">
      <alignment vertical="center" wrapText="1"/>
    </xf>
    <xf numFmtId="0" fontId="2" fillId="2" borderId="0" xfId="0" applyFont="1" applyFill="1" applyAlignment="1">
      <alignment horizontal="center" vertical="center"/>
    </xf>
    <xf numFmtId="0" fontId="11" fillId="0" borderId="0" xfId="0" applyFont="1" applyAlignment="1">
      <alignment horizontal="left" vertical="center"/>
    </xf>
    <xf numFmtId="0" fontId="11" fillId="0" borderId="34" xfId="0" applyFont="1" applyBorder="1" applyAlignment="1">
      <alignment horizontal="left" vertical="center"/>
    </xf>
    <xf numFmtId="0" fontId="12" fillId="2" borderId="35" xfId="0" applyFont="1" applyFill="1" applyBorder="1" applyAlignment="1">
      <alignment horizontal="center" vertical="top"/>
    </xf>
    <xf numFmtId="0" fontId="12" fillId="2" borderId="33" xfId="0" applyFont="1" applyFill="1" applyBorder="1" applyAlignment="1">
      <alignment horizontal="center" vertical="top"/>
    </xf>
    <xf numFmtId="0" fontId="12" fillId="2" borderId="36" xfId="0" applyFont="1" applyFill="1" applyBorder="1" applyAlignment="1">
      <alignment horizontal="center" vertical="top"/>
    </xf>
    <xf numFmtId="0" fontId="12" fillId="2" borderId="37" xfId="0" applyFont="1" applyFill="1" applyBorder="1" applyAlignment="1">
      <alignment horizontal="center" vertical="top"/>
    </xf>
    <xf numFmtId="0" fontId="12" fillId="2" borderId="0" xfId="0" applyFont="1" applyFill="1" applyAlignment="1">
      <alignment horizontal="center" vertical="top"/>
    </xf>
    <xf numFmtId="0" fontId="12" fillId="2" borderId="34" xfId="0" applyFont="1" applyFill="1" applyBorder="1" applyAlignment="1">
      <alignment horizontal="center" vertical="top"/>
    </xf>
    <xf numFmtId="0" fontId="12" fillId="2" borderId="23" xfId="0" applyFont="1" applyFill="1" applyBorder="1" applyAlignment="1">
      <alignment horizontal="center" vertical="top"/>
    </xf>
    <xf numFmtId="0" fontId="12" fillId="2" borderId="32" xfId="0" applyFont="1" applyFill="1" applyBorder="1" applyAlignment="1">
      <alignment horizontal="center" vertical="top"/>
    </xf>
    <xf numFmtId="0" fontId="12" fillId="2" borderId="38" xfId="0" applyFont="1" applyFill="1" applyBorder="1" applyAlignment="1">
      <alignment horizontal="center" vertical="top"/>
    </xf>
    <xf numFmtId="0" fontId="11" fillId="0" borderId="0" xfId="0" applyFont="1" applyAlignment="1">
      <alignment horizontal="left" vertical="center" wrapText="1"/>
    </xf>
    <xf numFmtId="0" fontId="11" fillId="2" borderId="0" xfId="3" applyFont="1" applyFill="1" applyAlignment="1">
      <alignment horizontal="left" vertical="center" wrapText="1"/>
    </xf>
    <xf numFmtId="0" fontId="9" fillId="2" borderId="0" xfId="0" applyFont="1" applyFill="1" applyAlignment="1">
      <alignment horizontal="center" vertical="center"/>
    </xf>
    <xf numFmtId="0" fontId="13" fillId="0" borderId="0" xfId="0" applyFont="1" applyAlignment="1">
      <alignment horizontal="left" vertical="distributed"/>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104775</xdr:rowOff>
    </xdr:from>
    <xdr:to>
      <xdr:col>2</xdr:col>
      <xdr:colOff>22358</xdr:colOff>
      <xdr:row>3</xdr:row>
      <xdr:rowOff>0</xdr:rowOff>
    </xdr:to>
    <xdr:grpSp>
      <xdr:nvGrpSpPr>
        <xdr:cNvPr id="6" name="Grupo 5">
          <a:extLst>
            <a:ext uri="{FF2B5EF4-FFF2-40B4-BE49-F238E27FC236}">
              <a16:creationId xmlns:a16="http://schemas.microsoft.com/office/drawing/2014/main" id="{2FFC1FCC-D908-4562-9208-2EEDD07A34E1}"/>
            </a:ext>
          </a:extLst>
        </xdr:cNvPr>
        <xdr:cNvGrpSpPr/>
      </xdr:nvGrpSpPr>
      <xdr:grpSpPr>
        <a:xfrm>
          <a:off x="104775" y="104775"/>
          <a:ext cx="2651258" cy="466725"/>
          <a:chOff x="47625" y="47625"/>
          <a:chExt cx="3203708" cy="561975"/>
        </a:xfrm>
      </xdr:grpSpPr>
      <xdr:pic>
        <xdr:nvPicPr>
          <xdr:cNvPr id="7" name="Imagen 6" descr="Logotipo, nombre de la empresa&#10;&#10;Descripción generada automáticamente">
            <a:extLst>
              <a:ext uri="{FF2B5EF4-FFF2-40B4-BE49-F238E27FC236}">
                <a16:creationId xmlns:a16="http://schemas.microsoft.com/office/drawing/2014/main" id="{CDBEB7A5-E3E1-3044-3292-D315C58D9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133" y="98555"/>
            <a:ext cx="775200" cy="460115"/>
          </a:xfrm>
          <a:prstGeom prst="rect">
            <a:avLst/>
          </a:prstGeom>
        </xdr:spPr>
      </xdr:pic>
      <xdr:cxnSp macro="">
        <xdr:nvCxnSpPr>
          <xdr:cNvPr id="8" name="Conector recto 7">
            <a:extLst>
              <a:ext uri="{FF2B5EF4-FFF2-40B4-BE49-F238E27FC236}">
                <a16:creationId xmlns:a16="http://schemas.microsoft.com/office/drawing/2014/main" id="{F284B253-3B1B-3695-78E1-738A6635759C}"/>
              </a:ext>
            </a:extLst>
          </xdr:cNvPr>
          <xdr:cNvCxnSpPr/>
        </xdr:nvCxnSpPr>
        <xdr:spPr>
          <a:xfrm>
            <a:off x="2380164" y="117677"/>
            <a:ext cx="0" cy="421871"/>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pic>
        <xdr:nvPicPr>
          <xdr:cNvPr id="9" name="Imagen 8">
            <a:extLst>
              <a:ext uri="{FF2B5EF4-FFF2-40B4-BE49-F238E27FC236}">
                <a16:creationId xmlns:a16="http://schemas.microsoft.com/office/drawing/2014/main" id="{1C07FCE4-C35E-7675-2222-5812074852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2236571" cy="561975"/>
          </a:xfrm>
          <a:prstGeom prst="rect">
            <a:avLst/>
          </a:prstGeom>
        </xdr:spPr>
      </xdr:pic>
    </xdr:grpSp>
    <xdr:clientData/>
  </xdr:twoCellAnchor>
  <xdr:twoCellAnchor>
    <xdr:from>
      <xdr:col>2</xdr:col>
      <xdr:colOff>438150</xdr:colOff>
      <xdr:row>38</xdr:row>
      <xdr:rowOff>47625</xdr:rowOff>
    </xdr:from>
    <xdr:to>
      <xdr:col>4</xdr:col>
      <xdr:colOff>866775</xdr:colOff>
      <xdr:row>38</xdr:row>
      <xdr:rowOff>47625</xdr:rowOff>
    </xdr:to>
    <xdr:cxnSp macro="">
      <xdr:nvCxnSpPr>
        <xdr:cNvPr id="3" name="Conector recto 2">
          <a:extLst>
            <a:ext uri="{FF2B5EF4-FFF2-40B4-BE49-F238E27FC236}">
              <a16:creationId xmlns:a16="http://schemas.microsoft.com/office/drawing/2014/main" id="{045AC26F-DC16-D11D-9F76-2ADC7FA203A0}"/>
            </a:ext>
          </a:extLst>
        </xdr:cNvPr>
        <xdr:cNvCxnSpPr/>
      </xdr:nvCxnSpPr>
      <xdr:spPr>
        <a:xfrm>
          <a:off x="3171825" y="9906000"/>
          <a:ext cx="293370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47625</xdr:colOff>
      <xdr:row>38</xdr:row>
      <xdr:rowOff>47625</xdr:rowOff>
    </xdr:from>
    <xdr:to>
      <xdr:col>2</xdr:col>
      <xdr:colOff>28575</xdr:colOff>
      <xdr:row>38</xdr:row>
      <xdr:rowOff>47625</xdr:rowOff>
    </xdr:to>
    <xdr:cxnSp macro="">
      <xdr:nvCxnSpPr>
        <xdr:cNvPr id="15" name="Conector recto 14">
          <a:extLst>
            <a:ext uri="{FF2B5EF4-FFF2-40B4-BE49-F238E27FC236}">
              <a16:creationId xmlns:a16="http://schemas.microsoft.com/office/drawing/2014/main" id="{B4C6A6CC-8AAA-48F3-BA92-639C72CC0052}"/>
            </a:ext>
          </a:extLst>
        </xdr:cNvPr>
        <xdr:cNvCxnSpPr/>
      </xdr:nvCxnSpPr>
      <xdr:spPr>
        <a:xfrm>
          <a:off x="47625" y="9906000"/>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495300</xdr:colOff>
      <xdr:row>38</xdr:row>
      <xdr:rowOff>28575</xdr:rowOff>
    </xdr:from>
    <xdr:to>
      <xdr:col>7</xdr:col>
      <xdr:colOff>742950</xdr:colOff>
      <xdr:row>38</xdr:row>
      <xdr:rowOff>28575</xdr:rowOff>
    </xdr:to>
    <xdr:cxnSp macro="">
      <xdr:nvCxnSpPr>
        <xdr:cNvPr id="16" name="Conector recto 15">
          <a:extLst>
            <a:ext uri="{FF2B5EF4-FFF2-40B4-BE49-F238E27FC236}">
              <a16:creationId xmlns:a16="http://schemas.microsoft.com/office/drawing/2014/main" id="{C66C95F8-F5D7-47A2-973E-8FFA8BF71A5A}"/>
            </a:ext>
          </a:extLst>
        </xdr:cNvPr>
        <xdr:cNvCxnSpPr/>
      </xdr:nvCxnSpPr>
      <xdr:spPr>
        <a:xfrm>
          <a:off x="6962775" y="9886950"/>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3"/>
  <sheetViews>
    <sheetView showGridLines="0" tabSelected="1" view="pageBreakPreview" topLeftCell="A27" zoomScaleNormal="100" zoomScaleSheetLayoutView="100" workbookViewId="0">
      <selection activeCell="A37" sqref="A37:B37"/>
    </sheetView>
  </sheetViews>
  <sheetFormatPr baseColWidth="10" defaultColWidth="0" defaultRowHeight="14.45" customHeight="1" zeroHeight="1"/>
  <cols>
    <col min="1" max="1" width="21" style="1" customWidth="1"/>
    <col min="2" max="2" width="20" style="1" customWidth="1"/>
    <col min="3" max="3" width="18.5703125" style="1" customWidth="1"/>
    <col min="4" max="4" width="19"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c r="H1" s="2" t="s">
        <v>0</v>
      </c>
      <c r="I1" s="1"/>
    </row>
    <row r="2" spans="1:9" ht="15">
      <c r="H2" s="2" t="s">
        <v>1</v>
      </c>
      <c r="I2" s="1"/>
    </row>
    <row r="3" spans="1:9" ht="15">
      <c r="H3" s="2" t="s">
        <v>2</v>
      </c>
      <c r="I3" s="1"/>
    </row>
    <row r="4" spans="1:9" ht="22.9" customHeight="1">
      <c r="A4" s="61" t="s">
        <v>38</v>
      </c>
      <c r="B4" s="61"/>
      <c r="C4" s="61"/>
      <c r="D4" s="61"/>
      <c r="E4" s="61"/>
      <c r="F4" s="61"/>
      <c r="G4" s="61"/>
      <c r="H4" s="61"/>
      <c r="I4" s="4"/>
    </row>
    <row r="5" spans="1:9" ht="18.75">
      <c r="A5" s="62" t="s">
        <v>37</v>
      </c>
      <c r="B5" s="62"/>
      <c r="C5" s="62"/>
      <c r="D5" s="62"/>
      <c r="E5" s="62"/>
      <c r="F5" s="62"/>
      <c r="G5" s="5" t="s">
        <v>3</v>
      </c>
      <c r="H5" s="35">
        <v>46031</v>
      </c>
    </row>
    <row r="6" spans="1:9" ht="18.75" thickBot="1">
      <c r="A6" s="6"/>
      <c r="B6" s="6"/>
      <c r="C6" s="6"/>
      <c r="D6" s="6"/>
      <c r="E6" s="6"/>
      <c r="F6" s="6"/>
      <c r="G6" s="6"/>
      <c r="H6" s="6"/>
    </row>
    <row r="7" spans="1:9" ht="15.75" thickBot="1">
      <c r="A7" s="63" t="s">
        <v>4</v>
      </c>
      <c r="B7" s="65" t="s">
        <v>44</v>
      </c>
      <c r="C7" s="67" t="s">
        <v>5</v>
      </c>
      <c r="D7" s="67"/>
      <c r="E7" s="67"/>
      <c r="F7" s="67"/>
      <c r="G7" s="68" t="s">
        <v>6</v>
      </c>
      <c r="H7" s="70" t="s">
        <v>7</v>
      </c>
    </row>
    <row r="8" spans="1:9" ht="55.15" customHeight="1" thickBot="1">
      <c r="A8" s="64"/>
      <c r="B8" s="66"/>
      <c r="C8" s="7">
        <v>1000</v>
      </c>
      <c r="D8" s="7">
        <v>2000</v>
      </c>
      <c r="E8" s="7">
        <v>3000</v>
      </c>
      <c r="F8" s="7" t="s">
        <v>8</v>
      </c>
      <c r="G8" s="69"/>
      <c r="H8" s="71"/>
    </row>
    <row r="9" spans="1:9" ht="15">
      <c r="A9" s="8" t="s">
        <v>9</v>
      </c>
      <c r="B9" s="9">
        <v>0</v>
      </c>
      <c r="C9" s="9">
        <v>1949039.65</v>
      </c>
      <c r="D9" s="9">
        <v>0</v>
      </c>
      <c r="E9" s="9">
        <v>0</v>
      </c>
      <c r="F9" s="9"/>
      <c r="G9" s="9"/>
      <c r="H9" s="9"/>
    </row>
    <row r="10" spans="1:9" ht="15">
      <c r="A10" s="10" t="s">
        <v>10</v>
      </c>
      <c r="B10" s="11">
        <v>0</v>
      </c>
      <c r="C10" s="11">
        <v>2127948.9300000002</v>
      </c>
      <c r="D10" s="11">
        <v>0</v>
      </c>
      <c r="E10" s="11">
        <v>0</v>
      </c>
      <c r="F10" s="11"/>
      <c r="G10" s="11"/>
      <c r="H10" s="11"/>
    </row>
    <row r="11" spans="1:9" ht="15">
      <c r="A11" s="12" t="s">
        <v>11</v>
      </c>
      <c r="B11" s="13">
        <v>0</v>
      </c>
      <c r="C11" s="13">
        <v>2733788.59</v>
      </c>
      <c r="D11" s="13">
        <v>0</v>
      </c>
      <c r="E11" s="13">
        <v>0</v>
      </c>
      <c r="F11" s="13"/>
      <c r="G11" s="13"/>
      <c r="H11" s="13"/>
    </row>
    <row r="12" spans="1:9" ht="15">
      <c r="A12" s="10" t="s">
        <v>12</v>
      </c>
      <c r="B12" s="13">
        <f>14658137+10993602</f>
        <v>25651739</v>
      </c>
      <c r="C12" s="11">
        <v>2599851.11</v>
      </c>
      <c r="D12" s="11">
        <v>0</v>
      </c>
      <c r="E12" s="11">
        <v>79525.440000000002</v>
      </c>
      <c r="F12" s="11"/>
      <c r="G12" s="11"/>
      <c r="H12" s="11"/>
    </row>
    <row r="13" spans="1:9" ht="15">
      <c r="A13" s="12" t="s">
        <v>13</v>
      </c>
      <c r="B13" s="13">
        <v>0</v>
      </c>
      <c r="C13" s="13">
        <v>2752666.13</v>
      </c>
      <c r="D13" s="13">
        <v>0</v>
      </c>
      <c r="E13" s="13">
        <v>63387.71</v>
      </c>
      <c r="F13" s="11"/>
      <c r="G13" s="13">
        <f>5634.61+45058.13</f>
        <v>50692.74</v>
      </c>
      <c r="H13" s="13"/>
    </row>
    <row r="14" spans="1:9" ht="15">
      <c r="A14" s="10" t="s">
        <v>14</v>
      </c>
      <c r="B14" s="11">
        <v>0</v>
      </c>
      <c r="C14" s="11">
        <v>2068472.31</v>
      </c>
      <c r="D14" s="11">
        <v>0</v>
      </c>
      <c r="E14" s="11">
        <v>308114.09999999998</v>
      </c>
      <c r="G14" s="11">
        <f>15988.25+99.39</f>
        <v>16087.64</v>
      </c>
      <c r="H14" s="11"/>
    </row>
    <row r="15" spans="1:9" ht="15">
      <c r="A15" s="12" t="s">
        <v>15</v>
      </c>
      <c r="B15" s="11">
        <v>5496801</v>
      </c>
      <c r="C15" s="13">
        <v>2693820.29</v>
      </c>
      <c r="D15" s="13">
        <v>0</v>
      </c>
      <c r="E15" s="13">
        <v>26704.66</v>
      </c>
      <c r="F15" s="13"/>
      <c r="G15" s="13">
        <v>14803.01</v>
      </c>
      <c r="H15" s="13"/>
    </row>
    <row r="16" spans="1:9" ht="15">
      <c r="A16" s="10" t="s">
        <v>16</v>
      </c>
      <c r="B16" s="11">
        <v>0</v>
      </c>
      <c r="C16" s="11">
        <v>2091723</v>
      </c>
      <c r="D16" s="11">
        <v>0</v>
      </c>
      <c r="E16" s="11">
        <v>387108.53</v>
      </c>
      <c r="F16" s="11"/>
      <c r="G16" s="11">
        <f>14853.36+6379.88</f>
        <v>21233.24</v>
      </c>
      <c r="H16" s="11"/>
    </row>
    <row r="17" spans="1:8" ht="15">
      <c r="A17" s="12" t="s">
        <v>17</v>
      </c>
      <c r="B17" s="13">
        <v>0</v>
      </c>
      <c r="C17" s="13">
        <v>2828368.88</v>
      </c>
      <c r="D17" s="13">
        <v>69374.179999999993</v>
      </c>
      <c r="E17" s="13">
        <v>469955.08</v>
      </c>
      <c r="F17" s="13"/>
      <c r="G17" s="13">
        <f>15109.6+10.01</f>
        <v>15119.61</v>
      </c>
      <c r="H17" s="13"/>
    </row>
    <row r="18" spans="1:8" ht="15">
      <c r="A18" s="10" t="s">
        <v>18</v>
      </c>
      <c r="B18" s="11">
        <v>5496803</v>
      </c>
      <c r="C18" s="11">
        <v>2238831.5099999998</v>
      </c>
      <c r="D18" s="11">
        <v>35568.980000000003</v>
      </c>
      <c r="E18" s="11">
        <v>100259.37</v>
      </c>
      <c r="F18" s="11"/>
      <c r="G18" s="11">
        <v>8736.81</v>
      </c>
      <c r="H18" s="11"/>
    </row>
    <row r="19" spans="1:8" ht="15">
      <c r="A19" s="12" t="s">
        <v>19</v>
      </c>
      <c r="B19" s="13">
        <v>0</v>
      </c>
      <c r="C19" s="13">
        <v>2883732.27</v>
      </c>
      <c r="D19" s="13">
        <v>10725.6</v>
      </c>
      <c r="E19" s="13">
        <v>239518.13</v>
      </c>
      <c r="F19" s="13"/>
      <c r="G19" s="13">
        <f>6618.99+1127.43</f>
        <v>7746.42</v>
      </c>
      <c r="H19" s="13"/>
    </row>
    <row r="20" spans="1:8" ht="15">
      <c r="A20" s="10" t="s">
        <v>20</v>
      </c>
      <c r="B20" s="11">
        <v>4537087</v>
      </c>
      <c r="C20" s="11">
        <v>7107944.5999999996</v>
      </c>
      <c r="D20" s="11">
        <v>5080.26</v>
      </c>
      <c r="E20" s="11">
        <v>967217.84</v>
      </c>
      <c r="F20" s="11"/>
      <c r="G20" s="11">
        <f>7563.87+12303.47</f>
        <v>19867.34</v>
      </c>
      <c r="H20" s="11"/>
    </row>
    <row r="21" spans="1:8" ht="15.75" thickBot="1">
      <c r="A21" s="37" t="s">
        <v>47</v>
      </c>
      <c r="B21" s="38">
        <v>0</v>
      </c>
      <c r="C21" s="38">
        <v>0</v>
      </c>
      <c r="D21" s="38">
        <v>0</v>
      </c>
      <c r="E21" s="38">
        <v>0</v>
      </c>
      <c r="F21" s="38">
        <v>0</v>
      </c>
      <c r="G21" s="38">
        <v>3431.4</v>
      </c>
      <c r="H21" s="38"/>
    </row>
    <row r="22" spans="1:8" ht="15.75" thickBot="1">
      <c r="A22" s="14" t="s">
        <v>21</v>
      </c>
      <c r="B22" s="15">
        <f t="shared" ref="B22:H22" si="0">SUM(B9:B21)</f>
        <v>41182430</v>
      </c>
      <c r="C22" s="15">
        <f t="shared" si="0"/>
        <v>34076187.269999996</v>
      </c>
      <c r="D22" s="15">
        <f t="shared" si="0"/>
        <v>120749.02</v>
      </c>
      <c r="E22" s="15">
        <f t="shared" si="0"/>
        <v>2641790.86</v>
      </c>
      <c r="F22" s="15">
        <f t="shared" si="0"/>
        <v>0</v>
      </c>
      <c r="G22" s="15">
        <f t="shared" si="0"/>
        <v>157718.21</v>
      </c>
      <c r="H22" s="15">
        <f t="shared" si="0"/>
        <v>0</v>
      </c>
    </row>
    <row r="23" spans="1:8" ht="18">
      <c r="A23" s="6"/>
      <c r="B23" s="6"/>
      <c r="C23" s="6"/>
      <c r="D23" s="6"/>
      <c r="E23" s="6"/>
      <c r="F23" s="6"/>
      <c r="G23" s="6"/>
      <c r="H23" s="6"/>
    </row>
    <row r="24" spans="1:8" ht="30" customHeight="1" thickBot="1">
      <c r="A24" s="62" t="s">
        <v>22</v>
      </c>
      <c r="B24" s="62"/>
      <c r="C24" s="62"/>
      <c r="D24" s="62"/>
      <c r="E24" s="62"/>
      <c r="F24" s="62"/>
      <c r="G24" s="62"/>
      <c r="H24" s="62"/>
    </row>
    <row r="25" spans="1:8" ht="21" customHeight="1" thickBot="1">
      <c r="A25" s="72" t="s">
        <v>23</v>
      </c>
      <c r="B25" s="73"/>
      <c r="C25" s="73"/>
      <c r="D25" s="73"/>
      <c r="E25" s="73"/>
      <c r="F25" s="74"/>
      <c r="G25" s="17" t="s">
        <v>24</v>
      </c>
      <c r="H25" s="16" t="s">
        <v>25</v>
      </c>
    </row>
    <row r="26" spans="1:8" ht="34.9" customHeight="1" thickBot="1">
      <c r="A26" s="75" t="s">
        <v>46</v>
      </c>
      <c r="B26" s="76"/>
      <c r="C26" s="76"/>
      <c r="D26" s="76"/>
      <c r="E26" s="76"/>
      <c r="F26" s="77"/>
      <c r="G26" s="18">
        <v>0</v>
      </c>
      <c r="H26" s="19">
        <v>154286.81</v>
      </c>
    </row>
    <row r="27" spans="1:8" ht="30.75" customHeight="1" thickBot="1">
      <c r="A27" s="20"/>
      <c r="B27" s="20"/>
      <c r="C27" s="20"/>
      <c r="D27" s="20"/>
      <c r="E27" s="20"/>
      <c r="F27" s="36"/>
      <c r="G27" s="21"/>
      <c r="H27" s="21"/>
    </row>
    <row r="28" spans="1:8" ht="22.5" customHeight="1" thickBot="1">
      <c r="A28" s="78" t="s">
        <v>23</v>
      </c>
      <c r="B28" s="79"/>
      <c r="C28" s="79"/>
      <c r="D28" s="79"/>
      <c r="E28" s="79"/>
      <c r="F28" s="80"/>
      <c r="G28" s="22" t="s">
        <v>24</v>
      </c>
      <c r="H28" s="23" t="s">
        <v>25</v>
      </c>
    </row>
    <row r="29" spans="1:8" ht="30.75" customHeight="1">
      <c r="A29" s="81" t="s">
        <v>26</v>
      </c>
      <c r="B29" s="82"/>
      <c r="C29" s="82"/>
      <c r="D29" s="82"/>
      <c r="E29" s="82"/>
      <c r="F29" s="83"/>
      <c r="G29" s="24">
        <v>2107035.33</v>
      </c>
      <c r="H29" s="25"/>
    </row>
    <row r="30" spans="1:8" ht="30.75" customHeight="1">
      <c r="A30" s="58" t="s">
        <v>27</v>
      </c>
      <c r="B30" s="59"/>
      <c r="C30" s="59"/>
      <c r="D30" s="59"/>
      <c r="E30" s="59"/>
      <c r="F30" s="60"/>
      <c r="G30" s="26">
        <v>571137.52</v>
      </c>
      <c r="H30" s="27"/>
    </row>
    <row r="31" spans="1:8" ht="34.5" customHeight="1" thickBot="1">
      <c r="A31" s="55" t="s">
        <v>49</v>
      </c>
      <c r="B31" s="56"/>
      <c r="C31" s="56"/>
      <c r="D31" s="56"/>
      <c r="E31" s="56"/>
      <c r="F31" s="57"/>
      <c r="G31" s="24">
        <v>0</v>
      </c>
      <c r="H31" s="28">
        <v>154286.81</v>
      </c>
    </row>
    <row r="32" spans="1:8" ht="34.5" customHeight="1" thickBot="1">
      <c r="A32" s="55" t="s">
        <v>48</v>
      </c>
      <c r="B32" s="56"/>
      <c r="C32" s="56"/>
      <c r="D32" s="56"/>
      <c r="E32" s="56"/>
      <c r="F32" s="57"/>
      <c r="G32" s="24">
        <v>0</v>
      </c>
      <c r="H32" s="28">
        <v>3431.4</v>
      </c>
    </row>
    <row r="33" spans="1:9" ht="34.5" customHeight="1" thickBot="1">
      <c r="A33" s="3"/>
      <c r="B33" s="29"/>
      <c r="C33" s="29"/>
      <c r="D33" s="29"/>
      <c r="E33" s="29"/>
      <c r="F33" s="30" t="s">
        <v>21</v>
      </c>
      <c r="G33" s="31">
        <f>SUM(G29:G32)</f>
        <v>2678172.85</v>
      </c>
      <c r="H33" s="31">
        <f>SUM(H29:H32)</f>
        <v>157718.21</v>
      </c>
    </row>
    <row r="34" spans="1:9" ht="34.5" customHeight="1">
      <c r="A34" s="3"/>
      <c r="B34" s="29"/>
      <c r="C34" s="29"/>
      <c r="D34" s="29"/>
      <c r="E34" s="29"/>
      <c r="F34" s="20"/>
      <c r="G34" s="34"/>
      <c r="H34" s="34"/>
    </row>
    <row r="35" spans="1:9" ht="15">
      <c r="A35" s="54" t="s">
        <v>50</v>
      </c>
      <c r="B35" s="54"/>
      <c r="C35" s="54"/>
      <c r="D35" s="54"/>
      <c r="E35" s="54"/>
      <c r="F35" s="54"/>
      <c r="G35" s="54"/>
      <c r="H35" s="54"/>
    </row>
    <row r="36" spans="1:9" ht="30" customHeight="1">
      <c r="A36" s="54"/>
      <c r="B36" s="54"/>
      <c r="C36" s="54"/>
      <c r="D36" s="54"/>
      <c r="E36" s="54"/>
      <c r="F36" s="54"/>
      <c r="G36" s="54"/>
      <c r="H36" s="54"/>
    </row>
    <row r="37" spans="1:9" ht="19.5" customHeight="1">
      <c r="A37" s="39" t="s">
        <v>28</v>
      </c>
      <c r="B37" s="39"/>
      <c r="C37" s="39" t="s">
        <v>29</v>
      </c>
      <c r="D37" s="39"/>
      <c r="E37" s="39"/>
      <c r="F37" s="39" t="s">
        <v>30</v>
      </c>
      <c r="G37" s="39"/>
      <c r="H37" s="39"/>
      <c r="I37" s="32"/>
    </row>
    <row r="38" spans="1:9" ht="52.5" customHeight="1">
      <c r="A38" s="53"/>
      <c r="B38" s="53"/>
      <c r="C38" s="53"/>
      <c r="D38" s="53"/>
      <c r="E38" s="3"/>
      <c r="F38" s="53"/>
      <c r="G38" s="53"/>
      <c r="H38" s="53"/>
    </row>
    <row r="39" spans="1:9" ht="21.75" customHeight="1">
      <c r="A39" s="39" t="s">
        <v>39</v>
      </c>
      <c r="B39" s="39"/>
      <c r="C39" s="39" t="s">
        <v>40</v>
      </c>
      <c r="D39" s="39"/>
      <c r="E39" s="39"/>
      <c r="F39" s="39" t="s">
        <v>42</v>
      </c>
      <c r="G39" s="39"/>
      <c r="H39" s="39"/>
      <c r="I39" s="33"/>
    </row>
    <row r="40" spans="1:9" ht="15">
      <c r="A40" s="53" t="s">
        <v>45</v>
      </c>
      <c r="B40" s="53"/>
      <c r="C40" s="53" t="s">
        <v>41</v>
      </c>
      <c r="D40" s="53"/>
      <c r="E40" s="53"/>
      <c r="F40" s="53" t="s">
        <v>43</v>
      </c>
      <c r="G40" s="53"/>
      <c r="H40" s="53"/>
    </row>
    <row r="41" spans="1:9" ht="16.899999999999999" customHeight="1">
      <c r="A41" s="40" t="s">
        <v>31</v>
      </c>
      <c r="B41" s="40"/>
      <c r="C41" s="40"/>
      <c r="D41" s="40"/>
      <c r="E41" s="41"/>
      <c r="F41" s="42" t="s">
        <v>32</v>
      </c>
      <c r="G41" s="43"/>
      <c r="H41" s="44"/>
    </row>
    <row r="42" spans="1:9" ht="15" customHeight="1">
      <c r="A42" s="40" t="s">
        <v>33</v>
      </c>
      <c r="B42" s="40"/>
      <c r="C42" s="40"/>
      <c r="D42" s="40"/>
      <c r="E42" s="40"/>
      <c r="F42" s="45"/>
      <c r="G42" s="46"/>
      <c r="H42" s="47"/>
    </row>
    <row r="43" spans="1:9" ht="15" customHeight="1">
      <c r="A43" s="40" t="s">
        <v>34</v>
      </c>
      <c r="B43" s="40"/>
      <c r="C43" s="40"/>
      <c r="D43" s="40"/>
      <c r="E43" s="40"/>
      <c r="F43" s="45"/>
      <c r="G43" s="46"/>
      <c r="H43" s="47"/>
    </row>
    <row r="44" spans="1:9" ht="41.45" customHeight="1">
      <c r="A44" s="51" t="s">
        <v>35</v>
      </c>
      <c r="B44" s="51"/>
      <c r="C44" s="51"/>
      <c r="D44" s="51"/>
      <c r="E44" s="51"/>
      <c r="F44" s="45"/>
      <c r="G44" s="46"/>
      <c r="H44" s="47"/>
    </row>
    <row r="45" spans="1:9" ht="31.9" customHeight="1">
      <c r="A45" s="52" t="s">
        <v>36</v>
      </c>
      <c r="B45" s="52"/>
      <c r="C45" s="52"/>
      <c r="D45" s="52"/>
      <c r="E45" s="52"/>
      <c r="F45" s="48"/>
      <c r="G45" s="49"/>
      <c r="H45" s="50"/>
    </row>
    <row r="46" spans="1:9" ht="15" hidden="1"/>
    <row r="47" spans="1:9" ht="15" hidden="1"/>
    <row r="48" spans="1:9" ht="15" hidden="1"/>
    <row r="49" ht="15" hidden="1"/>
    <row r="50" ht="15" hidden="1"/>
    <row r="51" ht="15" hidden="1"/>
    <row r="52" ht="15" hidden="1"/>
    <row r="53" ht="14.45" customHeight="1"/>
  </sheetData>
  <mergeCells count="34">
    <mergeCell ref="A35:H36"/>
    <mergeCell ref="A32:F32"/>
    <mergeCell ref="A31:F31"/>
    <mergeCell ref="A30:F30"/>
    <mergeCell ref="A4:H4"/>
    <mergeCell ref="A5:F5"/>
    <mergeCell ref="A7:A8"/>
    <mergeCell ref="B7:B8"/>
    <mergeCell ref="C7:F7"/>
    <mergeCell ref="G7:G8"/>
    <mergeCell ref="H7:H8"/>
    <mergeCell ref="A24:H24"/>
    <mergeCell ref="A25:F25"/>
    <mergeCell ref="A26:F26"/>
    <mergeCell ref="A28:F28"/>
    <mergeCell ref="A29:F29"/>
    <mergeCell ref="A37:B37"/>
    <mergeCell ref="F37:H37"/>
    <mergeCell ref="A38:B38"/>
    <mergeCell ref="C38:D38"/>
    <mergeCell ref="F38:H38"/>
    <mergeCell ref="C37:E37"/>
    <mergeCell ref="A39:B39"/>
    <mergeCell ref="F39:H39"/>
    <mergeCell ref="A41:E41"/>
    <mergeCell ref="F41:H45"/>
    <mergeCell ref="A42:E42"/>
    <mergeCell ref="A43:E43"/>
    <mergeCell ref="A44:E44"/>
    <mergeCell ref="A45:E45"/>
    <mergeCell ref="C39:E39"/>
    <mergeCell ref="A40:B40"/>
    <mergeCell ref="C40:E40"/>
    <mergeCell ref="F40:H40"/>
  </mergeCells>
  <pageMargins left="0.39370078740157483" right="0.39370078740157483" top="0.74803149606299213" bottom="0.74803149606299213" header="0.31496062992125984" footer="0.31496062992125984"/>
  <pageSetup scale="6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CB6041-CD76-49FE-9F45-8BA71FF6D5CF}">
  <ds:schemaRefs>
    <ds:schemaRef ds:uri="http://purl.org/dc/elements/1.1/"/>
    <ds:schemaRef ds:uri="87df7b74-51b6-4b97-9bbf-15e4a4170dbe"/>
    <ds:schemaRef ds:uri="http://schemas.openxmlformats.org/package/2006/metadata/core-properties"/>
    <ds:schemaRef ds:uri="http://purl.org/dc/dcmitype/"/>
    <ds:schemaRef ds:uri="http://schemas.microsoft.com/office/2006/metadata/properties"/>
    <ds:schemaRef ds:uri="http://purl.org/dc/terms/"/>
    <ds:schemaRef ds:uri="0889cde5-f290-42c4-a802-bab660eab890"/>
    <ds:schemaRef ds:uri="http://schemas.microsoft.com/office/infopath/2007/PartnerControl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3.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U006_Ejerc_gasto_2025</vt:lpstr>
      <vt:lpstr>U006_Ejerc_gasto_2025!Área_de_impresión</vt:lpstr>
      <vt:lpstr>U006_Ejerc_gasto_2025!Títulos_a_imprimir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2026-01-15T00:06:20Z</cp:lastPrinted>
  <dcterms:created xsi:type="dcterms:W3CDTF">2024-03-28T16:48:49Z</dcterms:created>
  <dcterms:modified xsi:type="dcterms:W3CDTF">2026-01-15T00:06:33Z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