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2026\Informes\Art. 37\1er. Trimestre 2026\"/>
    </mc:Choice>
  </mc:AlternateContent>
  <xr:revisionPtr revIDLastSave="0" documentId="13_ncr:1_{E217123E-C1D1-4E10-9F50-C95F561DED6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arátula" sheetId="8" r:id="rId1"/>
    <sheet name="Frac I" sheetId="2" r:id="rId2"/>
    <sheet name="Frac II" sheetId="9" r:id="rId3"/>
    <sheet name="Frac III" sheetId="4" r:id="rId4"/>
    <sheet name="FRAC IV" sheetId="6" r:id="rId5"/>
    <sheet name="FRAC V" sheetId="7" r:id="rId6"/>
  </sheets>
  <definedNames>
    <definedName name="_xlnm.Print_Area" localSheetId="0">Carátula!$A$1:$H$32</definedName>
    <definedName name="_xlnm.Print_Area" localSheetId="1">'Frac I'!$A$1:$L$53</definedName>
    <definedName name="_xlnm.Print_Area" localSheetId="2">'Frac II'!$A$1:$U$72</definedName>
    <definedName name="_xlnm.Print_Area" localSheetId="3">'Frac III'!$A$1:$P$56</definedName>
    <definedName name="_xlnm.Print_Area" localSheetId="4">'FRAC IV'!$A$1:$G$31</definedName>
    <definedName name="_xlnm.Print_Area" localSheetId="5">'FRAC V'!$A$1:$F$30</definedName>
    <definedName name="_xlnm.Print_Titles" localSheetId="2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66" i="9" l="1"/>
  <c r="K66" i="9"/>
  <c r="J66" i="9"/>
  <c r="H66" i="9"/>
  <c r="G66" i="9"/>
  <c r="F66" i="9"/>
  <c r="AA64" i="9"/>
  <c r="AA63" i="9"/>
  <c r="AA62" i="9"/>
  <c r="AA61" i="9"/>
  <c r="AA60" i="9"/>
  <c r="AA59" i="9"/>
  <c r="AA58" i="9"/>
  <c r="AA57" i="9"/>
  <c r="AA56" i="9"/>
  <c r="AA55" i="9"/>
  <c r="AA54" i="9"/>
  <c r="AA53" i="9"/>
  <c r="AA52" i="9"/>
  <c r="AA51" i="9"/>
  <c r="AA50" i="9"/>
  <c r="AA49" i="9"/>
  <c r="AA48" i="9"/>
  <c r="AA47" i="9"/>
  <c r="AA46" i="9"/>
  <c r="AA45" i="9"/>
  <c r="AA44" i="9"/>
  <c r="AA43" i="9"/>
  <c r="AA42" i="9"/>
  <c r="AA41" i="9"/>
  <c r="AA40" i="9"/>
  <c r="U35" i="9"/>
  <c r="T35" i="9"/>
  <c r="S35" i="9"/>
  <c r="R35" i="9"/>
  <c r="T34" i="9"/>
  <c r="S34" i="9"/>
  <c r="R34" i="9"/>
  <c r="U34" i="9" s="1"/>
  <c r="T33" i="9"/>
  <c r="S33" i="9"/>
  <c r="R33" i="9"/>
  <c r="U33" i="9" s="1"/>
  <c r="U32" i="9"/>
  <c r="T32" i="9"/>
  <c r="S32" i="9"/>
  <c r="R32" i="9"/>
  <c r="T31" i="9"/>
  <c r="S31" i="9"/>
  <c r="R31" i="9"/>
  <c r="U31" i="9" s="1"/>
  <c r="T30" i="9"/>
  <c r="S30" i="9"/>
  <c r="R30" i="9"/>
  <c r="U30" i="9" s="1"/>
  <c r="U29" i="9"/>
  <c r="T29" i="9"/>
  <c r="S29" i="9"/>
  <c r="R29" i="9"/>
  <c r="T28" i="9"/>
  <c r="S28" i="9"/>
  <c r="R28" i="9"/>
  <c r="U28" i="9" s="1"/>
  <c r="T27" i="9"/>
  <c r="S27" i="9"/>
  <c r="R27" i="9"/>
  <c r="U27" i="9" s="1"/>
  <c r="U26" i="9"/>
  <c r="T26" i="9"/>
  <c r="S26" i="9"/>
  <c r="R26" i="9"/>
  <c r="T25" i="9"/>
  <c r="S25" i="9"/>
  <c r="R25" i="9"/>
  <c r="U25" i="9" s="1"/>
  <c r="T24" i="9"/>
  <c r="S24" i="9"/>
  <c r="R24" i="9"/>
  <c r="U24" i="9" s="1"/>
  <c r="U23" i="9"/>
  <c r="T23" i="9"/>
  <c r="S23" i="9"/>
  <c r="R23" i="9"/>
  <c r="T22" i="9"/>
  <c r="U22" i="9" s="1"/>
  <c r="S22" i="9"/>
  <c r="R22" i="9"/>
  <c r="T21" i="9"/>
  <c r="S21" i="9"/>
  <c r="R21" i="9"/>
  <c r="U21" i="9" s="1"/>
  <c r="U20" i="9"/>
  <c r="T20" i="9"/>
  <c r="S20" i="9"/>
  <c r="R20" i="9"/>
  <c r="T19" i="9"/>
  <c r="U19" i="9" s="1"/>
  <c r="S19" i="9"/>
  <c r="R19" i="9"/>
  <c r="T18" i="9"/>
  <c r="S18" i="9"/>
  <c r="R18" i="9"/>
  <c r="U18" i="9" s="1"/>
  <c r="U17" i="9"/>
  <c r="T17" i="9"/>
  <c r="S17" i="9"/>
  <c r="R17" i="9"/>
  <c r="T16" i="9"/>
  <c r="U16" i="9" s="1"/>
  <c r="S16" i="9"/>
  <c r="R16" i="9"/>
  <c r="T15" i="9"/>
  <c r="S15" i="9"/>
  <c r="R15" i="9"/>
  <c r="U15" i="9" s="1"/>
  <c r="U14" i="9"/>
  <c r="T14" i="9"/>
  <c r="S14" i="9"/>
  <c r="R14" i="9"/>
  <c r="T13" i="9"/>
  <c r="S13" i="9"/>
  <c r="R13" i="9"/>
  <c r="U13" i="9" s="1"/>
  <c r="T12" i="9"/>
  <c r="T66" i="9" s="1"/>
  <c r="S12" i="9"/>
  <c r="S66" i="9" s="1"/>
  <c r="R12" i="9"/>
  <c r="U12" i="9" s="1"/>
  <c r="U66" i="9" l="1"/>
  <c r="R66" i="9"/>
  <c r="P11" i="4" l="1"/>
  <c r="P44" i="4" s="1"/>
  <c r="O11" i="4"/>
  <c r="O44" i="4" s="1"/>
  <c r="N11" i="4"/>
  <c r="N44" i="4" s="1"/>
  <c r="D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0" i="2"/>
  <c r="E39" i="2"/>
  <c r="J44" i="4"/>
  <c r="H44" i="4"/>
  <c r="G44" i="4"/>
  <c r="F44" i="4"/>
  <c r="D44" i="4"/>
  <c r="C44" i="4"/>
  <c r="B44" i="4"/>
  <c r="L44" i="4" l="1"/>
  <c r="K44" i="4"/>
  <c r="G11" i="2"/>
  <c r="G39" i="2" s="1"/>
</calcChain>
</file>

<file path=xl/sharedStrings.xml><?xml version="1.0" encoding="utf-8"?>
<sst xmlns="http://schemas.openxmlformats.org/spreadsheetml/2006/main" count="292" uniqueCount="137">
  <si>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</si>
  <si>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</si>
  <si>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</si>
  <si>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</si>
  <si>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</si>
  <si>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</si>
  <si>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</si>
  <si>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</si>
  <si>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</si>
  <si>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</si>
  <si>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</si>
  <si>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</si>
  <si>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</si>
  <si>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</si>
  <si>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</si>
  <si>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</si>
  <si>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</si>
  <si>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</si>
  <si>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</si>
  <si>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</si>
  <si>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</si>
  <si>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</si>
  <si>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</si>
  <si>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</si>
  <si>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</si>
  <si>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</si>
  <si>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Fracción V</t>
  </si>
  <si>
    <t>Segundo</t>
  </si>
  <si>
    <t>Primero</t>
  </si>
  <si>
    <t>Tercero</t>
  </si>
  <si>
    <t>Cuarto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</si>
  <si>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</si>
  <si>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</si>
  <si>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</si>
  <si>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</si>
  <si>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</si>
  <si>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</si>
  <si>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</si>
  <si>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</si>
  <si>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</si>
  <si>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</si>
  <si>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</si>
  <si>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</si>
  <si>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</si>
  <si>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</si>
  <si>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</si>
  <si>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t xml:space="preserve">Inicio o Fin </t>
  </si>
  <si>
    <t>Categoría</t>
  </si>
  <si>
    <t xml:space="preserve">Costo de la plantilla de personal </t>
  </si>
  <si>
    <t>En términos del artículo 37, fracción V del Decreto de Presupuesto de Egresos de la Federación para el Ejercicio Fiscal 2026</t>
  </si>
  <si>
    <t>Primer Trimestre</t>
  </si>
  <si>
    <t>En términos del artículo  37, fracción  II del Decreto de Presupuesto de Egresos de la Federación para el Ejercicio Fiscal 2026</t>
  </si>
  <si>
    <t>Enero-Marzo</t>
  </si>
  <si>
    <t>Metas alcanzadas al período 
Enero-Marzo</t>
  </si>
  <si>
    <t>Metas alcanzadas al período Enero-Marzo</t>
  </si>
  <si>
    <t>Metas programadas Enero-Marzo</t>
  </si>
  <si>
    <t>Metas alcanzadas
Enero-Marzo</t>
  </si>
  <si>
    <t>En términos del artículo  37, fracción I del Decreto de Presupuesto de Egresos de la Federación para el Ejercicio Fiscal 2026</t>
  </si>
  <si>
    <t>Enero</t>
  </si>
  <si>
    <t>Febrero</t>
  </si>
  <si>
    <t>Marzo</t>
  </si>
  <si>
    <t>Acumulado
Enero-Marzo</t>
  </si>
  <si>
    <t>En términos del artículo  37, fracción III del Decreto de Presupuesto de Egresos de la Federación para el Ejercicio Fiscal 2026</t>
  </si>
  <si>
    <t>En términos del artículo 37, fracción IV del Decreto de Presupuesto de Egresos de la Federación para el Ejercicio Fiscal 2026</t>
  </si>
  <si>
    <t>Trimestre: Primer  trimestre 2026</t>
  </si>
  <si>
    <t>Subsecretaría de Educación Superior</t>
  </si>
  <si>
    <t>Dirección General de Universidades</t>
  </si>
  <si>
    <t>Tecnológicas y Politécnicas</t>
  </si>
  <si>
    <t>NOMBRE DE LA UNIVERSIDAD</t>
  </si>
  <si>
    <t>Seleccione</t>
  </si>
  <si>
    <t>Fecha:</t>
  </si>
  <si>
    <t>Informe correspondiente al Trimestre:</t>
  </si>
  <si>
    <t>Enero - Marzo</t>
  </si>
  <si>
    <t>Abril - Junio</t>
  </si>
  <si>
    <t>Julio - Septiembre</t>
  </si>
  <si>
    <t>En términos del artículo  37 del Decreto de Presupuesto de Egresos de la Federación para el Ejercicio Fiscal 2026</t>
  </si>
  <si>
    <t>Octubre - Diciembre</t>
  </si>
  <si>
    <t>Validó</t>
  </si>
  <si>
    <t>La información proporcionada y su veracidad es de la absoluta responsabilidad directa o indirecta como ejecutor del gasto del Organismo Descentralizado Estatal que reporta.</t>
  </si>
  <si>
    <t>Sello de la Universidad</t>
  </si>
  <si>
    <t>Lic. Baldemar Lozano Torres</t>
  </si>
  <si>
    <t>C.P.A. Homero Gómez Ramírez</t>
  </si>
  <si>
    <t>Mtro. Javier Cabrera Filomeno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</si>
  <si>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</si>
  <si>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</si>
  <si>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</si>
  <si>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</si>
  <si>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</si>
  <si>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Universidad Politécnica de Francisco I. Madero</t>
  </si>
  <si>
    <t>Enero-Febrero</t>
  </si>
  <si>
    <t>Secretario Administrativo</t>
  </si>
  <si>
    <t>Rector</t>
  </si>
  <si>
    <t>L.C. Esperanza Alamilla Reboreda</t>
  </si>
  <si>
    <t>Subdirectora de Recursos Financieros</t>
  </si>
  <si>
    <t>Director de Planeación y Evaluación</t>
  </si>
  <si>
    <t>UPFIM</t>
  </si>
  <si>
    <t>2025-2026</t>
  </si>
  <si>
    <t>SEP-DIC 2025/ ING</t>
  </si>
  <si>
    <t>SUPERIOR</t>
  </si>
  <si>
    <t>SEP-DIC 2025/ MAESTRÍA</t>
  </si>
  <si>
    <t>ENE-ABRIL 2026/ING</t>
  </si>
  <si>
    <t>ENE-ABRIL 2026/MAESTRIA</t>
  </si>
  <si>
    <t>RECTOR</t>
  </si>
  <si>
    <t>Mandos Superiores y Medios</t>
  </si>
  <si>
    <t>Directiva</t>
  </si>
  <si>
    <t>Hidalgo</t>
  </si>
  <si>
    <t>SECRETARIO ACADEMICO</t>
  </si>
  <si>
    <t>SECRETARIO DE ADMINISTRACION</t>
  </si>
  <si>
    <t>ABOGADO GENERAL</t>
  </si>
  <si>
    <t>DIRECTOR DE AREA</t>
  </si>
  <si>
    <t>SUBDIRECTOR DE AREA</t>
  </si>
  <si>
    <t>JEFE DE DEPARTAMENTO</t>
  </si>
  <si>
    <t>ABOGADO ESCOLAR</t>
  </si>
  <si>
    <t>Administrativo y Secretarial</t>
  </si>
  <si>
    <t>Administrativa</t>
  </si>
  <si>
    <t>ENFEREMERA ESCOLAR</t>
  </si>
  <si>
    <t xml:space="preserve">COORDINADOR </t>
  </si>
  <si>
    <t xml:space="preserve">INGENIERO EN SISTEMAS </t>
  </si>
  <si>
    <t xml:space="preserve">ESPECIALISTA TECNICO </t>
  </si>
  <si>
    <t>JEFE DE OFICINA</t>
  </si>
  <si>
    <t>TECNICO BIBLIOTECARIO</t>
  </si>
  <si>
    <t>TECNICO EN CONTABILIDAD</t>
  </si>
  <si>
    <t>TECNICO ESPECIALIZADO EN ELECTRÓNICA</t>
  </si>
  <si>
    <t>TECNICO ESPECIALIZADO EN MANTENIMIENTO</t>
  </si>
  <si>
    <t>ASISTENTE DE DESERVICIOS DE MANTENIMIENTO</t>
  </si>
  <si>
    <t>SECRETARIA DE SECRETARIO</t>
  </si>
  <si>
    <t>SECRETARIA DE DIRECTOR DE AREA</t>
  </si>
  <si>
    <t>PROFESOR TITULAR A</t>
  </si>
  <si>
    <t>Académico</t>
  </si>
  <si>
    <t>Docente</t>
  </si>
  <si>
    <t>PROFESOR TITULAR B</t>
  </si>
  <si>
    <t>PROFESOR TITULAR C</t>
  </si>
  <si>
    <t>PROFESOR POR ASIGNATURA "A"</t>
  </si>
  <si>
    <t>L.C. Lilibeth López Mejía</t>
  </si>
  <si>
    <t>C.P.A Homero Gómez Ramírez</t>
  </si>
  <si>
    <t>Mto. Javier Cabrera Filomeno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</si>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</sst>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_ ;[Red]\-#,##0.00\ "/>
    <numFmt numFmtId="166" formatCode="General_)"/>
    <numFmt numFmtId="167" formatCode="#,##0.00_ ;\-#,##0.00\ "/>
  </numFmts>
  <fonts count="4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sz val="11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9"/>
      <color indexed="9"/>
      <name val="Montserrat"/>
    </font>
    <font>
      <b/>
      <sz val="10"/>
      <name val="Montserrat"/>
    </font>
    <font>
      <b/>
      <sz val="12"/>
      <name val="Montserrat"/>
    </font>
    <font>
      <b/>
      <sz val="9"/>
      <name val="Montserrat"/>
    </font>
    <font>
      <sz val="9"/>
      <name val="Montserrat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</font>
    <font>
      <b/>
      <sz val="10.5"/>
      <color indexed="9"/>
      <name val="Montserrat"/>
    </font>
    <font>
      <sz val="10.5"/>
      <name val="Arial"/>
      <family val="2"/>
    </font>
    <font>
      <sz val="10"/>
      <color theme="0"/>
      <name val="Montserrat"/>
    </font>
    <font>
      <b/>
      <sz val="10"/>
      <color theme="0"/>
      <name val="Arial"/>
      <family val="2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0"/>
      <color rgb="FF9F2241"/>
      <name val="Montserrat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b/>
      <sz val="11"/>
      <color theme="0"/>
      <name val="Montserrat"/>
    </font>
    <font>
      <sz val="10"/>
      <name val="Montserrat"/>
      <family val="3"/>
    </font>
    <font>
      <sz val="9"/>
      <name val="Montserrat"/>
      <family val="3"/>
    </font>
    <font>
      <sz val="10"/>
      <color theme="1"/>
      <name val="Montserrat"/>
      <family val="3"/>
    </font>
    <font>
      <b/>
      <sz val="9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9" fillId="0" borderId="0"/>
    <xf numFmtId="0" fontId="2" fillId="0" borderId="0"/>
    <xf numFmtId="9" fontId="19" fillId="0" borderId="0" applyFont="0" applyFill="0" applyBorder="0" applyAlignment="0" applyProtection="0"/>
    <xf numFmtId="0" fontId="1" fillId="0" borderId="0"/>
  </cellStyleXfs>
  <cellXfs count="210">
    <xf numFmtId="0" fontId="0" fillId="0" borderId="0" xfId="0"/>
    <xf numFmtId="0" fontId="0" fillId="0" borderId="1" xfId="0" applyBorder="1"/>
    <xf numFmtId="0" fontId="9" fillId="3" borderId="0" xfId="0" quotePrefix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8" fillId="0" borderId="0" xfId="4" applyFont="1" applyAlignment="1">
      <alignment vertical="center"/>
    </xf>
    <xf numFmtId="0" fontId="2" fillId="0" borderId="0" xfId="4"/>
    <xf numFmtId="0" fontId="9" fillId="0" borderId="0" xfId="0" applyFont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quotePrefix="1" applyFont="1" applyFill="1" applyAlignment="1">
      <alignment horizontal="center" vertical="center" wrapText="1"/>
    </xf>
    <xf numFmtId="0" fontId="11" fillId="0" borderId="3" xfId="0" applyFont="1" applyBorder="1" applyAlignment="1" applyProtection="1">
      <alignment vertical="center" wrapText="1"/>
      <protection locked="0"/>
    </xf>
    <xf numFmtId="0" fontId="16" fillId="0" borderId="3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2" xfId="0" applyNumberFormat="1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vertical="center" wrapText="1"/>
      <protection locked="0"/>
    </xf>
    <xf numFmtId="10" fontId="22" fillId="0" borderId="2" xfId="4" applyNumberFormat="1" applyFont="1" applyBorder="1" applyAlignment="1" applyProtection="1">
      <alignment horizontal="center" vertical="center" wrapText="1"/>
      <protection locked="0"/>
    </xf>
    <xf numFmtId="3" fontId="22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3" fontId="22" fillId="0" borderId="2" xfId="5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6" fillId="0" borderId="15" xfId="0" applyFont="1" applyBorder="1" applyAlignment="1" applyProtection="1">
      <alignment vertical="center" wrapText="1"/>
      <protection locked="0"/>
    </xf>
    <xf numFmtId="0" fontId="11" fillId="0" borderId="14" xfId="0" applyFont="1" applyBorder="1" applyAlignment="1" applyProtection="1">
      <alignment vertical="center"/>
      <protection locked="0"/>
    </xf>
    <xf numFmtId="4" fontId="11" fillId="0" borderId="13" xfId="0" applyNumberFormat="1" applyFont="1" applyBorder="1" applyAlignment="1" applyProtection="1">
      <alignment horizontal="right" vertical="center"/>
      <protection locked="0"/>
    </xf>
    <xf numFmtId="0" fontId="16" fillId="0" borderId="13" xfId="0" applyFont="1" applyBorder="1" applyAlignment="1" applyProtection="1">
      <alignment vertical="center" wrapText="1"/>
      <protection locked="0"/>
    </xf>
    <xf numFmtId="3" fontId="22" fillId="0" borderId="13" xfId="5" applyNumberFormat="1" applyFont="1" applyBorder="1" applyAlignment="1" applyProtection="1">
      <alignment horizontal="center" vertical="center" wrapText="1"/>
      <protection locked="0"/>
    </xf>
    <xf numFmtId="3" fontId="22" fillId="0" borderId="13" xfId="4" applyNumberFormat="1" applyFont="1" applyBorder="1" applyAlignment="1" applyProtection="1">
      <alignment horizontal="center" vertical="center"/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10" fontId="22" fillId="0" borderId="13" xfId="4" applyNumberFormat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166" fontId="16" fillId="0" borderId="2" xfId="0" applyNumberFormat="1" applyFont="1" applyBorder="1" applyAlignment="1" applyProtection="1">
      <alignment horizontal="left"/>
      <protection locked="0"/>
    </xf>
    <xf numFmtId="166" fontId="16" fillId="0" borderId="10" xfId="0" applyNumberFormat="1" applyFont="1" applyBorder="1" applyAlignment="1" applyProtection="1">
      <alignment horizontal="left"/>
      <protection locked="0"/>
    </xf>
    <xf numFmtId="0" fontId="16" fillId="0" borderId="2" xfId="0" applyFont="1" applyBorder="1" applyProtection="1">
      <protection locked="0"/>
    </xf>
    <xf numFmtId="0" fontId="15" fillId="0" borderId="10" xfId="0" applyFont="1" applyBorder="1" applyProtection="1">
      <protection locked="0"/>
    </xf>
    <xf numFmtId="4" fontId="16" fillId="0" borderId="2" xfId="0" applyNumberFormat="1" applyFont="1" applyBorder="1" applyAlignment="1" applyProtection="1">
      <alignment horizontal="right"/>
      <protection locked="0"/>
    </xf>
    <xf numFmtId="0" fontId="16" fillId="0" borderId="2" xfId="0" applyFont="1" applyBorder="1" applyAlignment="1" applyProtection="1">
      <alignment horizontal="center" vertical="top"/>
      <protection locked="0"/>
    </xf>
    <xf numFmtId="43" fontId="16" fillId="0" borderId="2" xfId="0" applyNumberFormat="1" applyFont="1" applyBorder="1" applyProtection="1">
      <protection locked="0"/>
    </xf>
    <xf numFmtId="166" fontId="16" fillId="0" borderId="2" xfId="0" applyNumberFormat="1" applyFont="1" applyBorder="1" applyProtection="1">
      <protection locked="0"/>
    </xf>
    <xf numFmtId="0" fontId="16" fillId="0" borderId="10" xfId="0" applyFont="1" applyBorder="1" applyProtection="1">
      <protection locked="0"/>
    </xf>
    <xf numFmtId="43" fontId="15" fillId="0" borderId="2" xfId="0" applyNumberFormat="1" applyFont="1" applyBorder="1" applyProtection="1">
      <protection locked="0"/>
    </xf>
    <xf numFmtId="164" fontId="0" fillId="0" borderId="0" xfId="0" applyNumberFormat="1" applyProtection="1">
      <protection locked="0"/>
    </xf>
    <xf numFmtId="43" fontId="20" fillId="0" borderId="0" xfId="0" applyNumberFormat="1" applyFont="1" applyProtection="1">
      <protection locked="0"/>
    </xf>
    <xf numFmtId="3" fontId="16" fillId="0" borderId="2" xfId="0" applyNumberFormat="1" applyFont="1" applyBorder="1" applyProtection="1">
      <protection locked="0"/>
    </xf>
    <xf numFmtId="0" fontId="16" fillId="0" borderId="10" xfId="0" applyFont="1" applyBorder="1" applyAlignment="1" applyProtection="1">
      <alignment horizontal="left"/>
      <protection locked="0"/>
    </xf>
    <xf numFmtId="0" fontId="16" fillId="0" borderId="2" xfId="0" applyFont="1" applyBorder="1" applyAlignment="1" applyProtection="1">
      <alignment horizontal="left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0" fillId="0" borderId="0" xfId="0" applyFont="1"/>
    <xf numFmtId="0" fontId="21" fillId="0" borderId="0" xfId="0" applyFont="1"/>
    <xf numFmtId="0" fontId="7" fillId="0" borderId="0" xfId="0" applyFont="1" applyAlignment="1">
      <alignment horizontal="left" vertical="center" wrapText="1"/>
    </xf>
    <xf numFmtId="0" fontId="11" fillId="0" borderId="0" xfId="0" applyFont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center"/>
    </xf>
    <xf numFmtId="0" fontId="11" fillId="3" borderId="0" xfId="0" applyFont="1" applyFill="1"/>
    <xf numFmtId="0" fontId="6" fillId="3" borderId="0" xfId="0" quotePrefix="1" applyFont="1" applyFill="1" applyAlignment="1">
      <alignment horizontal="center" vertical="center" wrapText="1"/>
    </xf>
    <xf numFmtId="165" fontId="11" fillId="0" borderId="11" xfId="0" applyNumberFormat="1" applyFont="1" applyBorder="1" applyAlignment="1" applyProtection="1">
      <alignment vertical="center"/>
      <protection locked="0"/>
    </xf>
    <xf numFmtId="165" fontId="11" fillId="0" borderId="12" xfId="0" applyNumberFormat="1" applyFont="1" applyBorder="1" applyAlignment="1" applyProtection="1">
      <alignment vertical="center"/>
      <protection locked="0"/>
    </xf>
    <xf numFmtId="0" fontId="11" fillId="0" borderId="11" xfId="0" applyFont="1" applyBorder="1" applyProtection="1">
      <protection locked="0"/>
    </xf>
    <xf numFmtId="165" fontId="11" fillId="0" borderId="11" xfId="0" applyNumberFormat="1" applyFont="1" applyBorder="1" applyProtection="1">
      <protection locked="0"/>
    </xf>
    <xf numFmtId="165" fontId="11" fillId="0" borderId="12" xfId="0" applyNumberFormat="1" applyFont="1" applyBorder="1" applyProtection="1">
      <protection locked="0"/>
    </xf>
    <xf numFmtId="165" fontId="11" fillId="0" borderId="11" xfId="0" applyNumberFormat="1" applyFont="1" applyBorder="1" applyAlignment="1" applyProtection="1">
      <alignment horizontal="right"/>
      <protection locked="0"/>
    </xf>
    <xf numFmtId="165" fontId="0" fillId="0" borderId="11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4" fillId="0" borderId="11" xfId="0" applyFont="1" applyBorder="1" applyAlignment="1" applyProtection="1">
      <alignment horizontal="justify"/>
      <protection locked="0"/>
    </xf>
    <xf numFmtId="0" fontId="4" fillId="0" borderId="12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4" fontId="11" fillId="0" borderId="0" xfId="0" applyNumberFormat="1" applyFont="1"/>
    <xf numFmtId="0" fontId="6" fillId="3" borderId="0" xfId="0" applyFont="1" applyFill="1"/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3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5" fillId="0" borderId="0" xfId="0" applyFont="1"/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3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6" fillId="3" borderId="13" xfId="0" applyFont="1" applyFill="1" applyBorder="1" applyAlignment="1" applyProtection="1">
      <alignment vertical="center" wrapText="1"/>
      <protection locked="0"/>
    </xf>
    <xf numFmtId="0" fontId="26" fillId="3" borderId="4" xfId="0" applyFont="1" applyFill="1" applyBorder="1" applyAlignment="1" applyProtection="1">
      <alignment vertical="center"/>
      <protection locked="0"/>
    </xf>
    <xf numFmtId="4" fontId="23" fillId="3" borderId="2" xfId="0" applyNumberFormat="1" applyFont="1" applyFill="1" applyBorder="1" applyAlignment="1" applyProtection="1">
      <alignment horizontal="right" vertical="center"/>
      <protection locked="0"/>
    </xf>
    <xf numFmtId="0" fontId="23" fillId="3" borderId="4" xfId="0" applyFont="1" applyFill="1" applyBorder="1" applyAlignment="1" applyProtection="1">
      <alignment horizontal="center" vertical="center"/>
      <protection locked="0"/>
    </xf>
    <xf numFmtId="0" fontId="16" fillId="3" borderId="2" xfId="0" applyFont="1" applyFill="1" applyBorder="1" applyAlignment="1" applyProtection="1">
      <alignment vertical="center" wrapText="1"/>
      <protection locked="0"/>
    </xf>
    <xf numFmtId="3" fontId="22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22" fillId="3" borderId="2" xfId="4" applyNumberFormat="1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0" fontId="27" fillId="3" borderId="2" xfId="0" applyFont="1" applyFill="1" applyBorder="1" applyAlignment="1" applyProtection="1">
      <alignment horizontal="center"/>
      <protection locked="0"/>
    </xf>
    <xf numFmtId="4" fontId="27" fillId="3" borderId="2" xfId="0" applyNumberFormat="1" applyFont="1" applyFill="1" applyBorder="1" applyProtection="1">
      <protection locked="0"/>
    </xf>
    <xf numFmtId="0" fontId="27" fillId="3" borderId="0" xfId="0" applyFont="1" applyFill="1" applyAlignment="1" applyProtection="1">
      <alignment horizontal="center"/>
      <protection locked="0"/>
    </xf>
    <xf numFmtId="165" fontId="27" fillId="3" borderId="0" xfId="0" applyNumberFormat="1" applyFont="1" applyFill="1" applyProtection="1">
      <protection locked="0"/>
    </xf>
    <xf numFmtId="0" fontId="24" fillId="3" borderId="0" xfId="0" applyFont="1" applyFill="1" applyAlignment="1">
      <alignment vertical="center" wrapText="1"/>
    </xf>
    <xf numFmtId="0" fontId="24" fillId="3" borderId="0" xfId="0" quotePrefix="1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3" fontId="10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3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5" fillId="2" borderId="19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vertical="center" wrapText="1"/>
    </xf>
    <xf numFmtId="0" fontId="2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3" fillId="2" borderId="16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5" fillId="2" borderId="0" xfId="6" applyFont="1" applyFill="1" applyAlignment="1">
      <alignment horizontal="center" vertical="center" wrapText="1"/>
    </xf>
    <xf numFmtId="0" fontId="35" fillId="2" borderId="20" xfId="6" applyFont="1" applyFill="1" applyBorder="1" applyAlignment="1">
      <alignment horizontal="center" vertical="center" wrapText="1"/>
    </xf>
    <xf numFmtId="0" fontId="36" fillId="2" borderId="17" xfId="0" applyFont="1" applyFill="1" applyBorder="1" applyAlignment="1">
      <alignment horizontal="center" vertical="top"/>
    </xf>
    <xf numFmtId="0" fontId="36" fillId="2" borderId="16" xfId="0" applyFont="1" applyFill="1" applyBorder="1" applyAlignment="1">
      <alignment horizontal="center" vertical="top"/>
    </xf>
    <xf numFmtId="0" fontId="36" fillId="2" borderId="18" xfId="0" applyFont="1" applyFill="1" applyBorder="1" applyAlignment="1">
      <alignment horizontal="center" vertical="top"/>
    </xf>
    <xf numFmtId="0" fontId="36" fillId="2" borderId="19" xfId="0" applyFont="1" applyFill="1" applyBorder="1" applyAlignment="1">
      <alignment horizontal="center" vertical="top"/>
    </xf>
    <xf numFmtId="0" fontId="36" fillId="2" borderId="0" xfId="0" applyFont="1" applyFill="1" applyAlignment="1">
      <alignment horizontal="center" vertical="top"/>
    </xf>
    <xf numFmtId="0" fontId="36" fillId="2" borderId="20" xfId="0" applyFont="1" applyFill="1" applyBorder="1" applyAlignment="1">
      <alignment horizontal="center" vertical="top"/>
    </xf>
    <xf numFmtId="0" fontId="36" fillId="2" borderId="21" xfId="0" applyFont="1" applyFill="1" applyBorder="1" applyAlignment="1">
      <alignment horizontal="center" vertical="top"/>
    </xf>
    <xf numFmtId="0" fontId="36" fillId="2" borderId="6" xfId="0" applyFont="1" applyFill="1" applyBorder="1" applyAlignment="1">
      <alignment horizontal="center" vertical="top"/>
    </xf>
    <xf numFmtId="0" fontId="36" fillId="2" borderId="22" xfId="0" applyFont="1" applyFill="1" applyBorder="1" applyAlignment="1">
      <alignment horizontal="center" vertical="top"/>
    </xf>
    <xf numFmtId="0" fontId="34" fillId="2" borderId="6" xfId="0" applyFont="1" applyFill="1" applyBorder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23" fillId="3" borderId="9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16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6" xfId="0" applyFont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  <xf numFmtId="0" fontId="5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6" fillId="3" borderId="7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4" fontId="37" fillId="3" borderId="0" xfId="0" applyNumberFormat="1" applyFont="1" applyFill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center" vertical="center"/>
    </xf>
    <xf numFmtId="0" fontId="38" fillId="0" borderId="15" xfId="0" applyFont="1" applyBorder="1" applyAlignment="1" applyProtection="1">
      <alignment vertical="center" wrapText="1"/>
      <protection locked="0"/>
    </xf>
    <xf numFmtId="0" fontId="39" fillId="0" borderId="15" xfId="0" applyFont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" fillId="0" borderId="0" xfId="0" applyFont="1" applyBorder="1" applyAlignment="1" applyProtection="1">
      <alignment horizontal="left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41" fillId="0" borderId="25" xfId="0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Protection="1">
      <protection locked="0"/>
    </xf>
    <xf numFmtId="1" fontId="16" fillId="0" borderId="2" xfId="0" applyNumberFormat="1" applyFont="1" applyBorder="1" applyAlignment="1" applyProtection="1">
      <alignment horizontal="center"/>
      <protection locked="0"/>
    </xf>
    <xf numFmtId="0" fontId="39" fillId="0" borderId="2" xfId="0" applyFont="1" applyBorder="1" applyAlignment="1" applyProtection="1">
      <alignment horizontal="center" vertical="top"/>
      <protection locked="0"/>
    </xf>
    <xf numFmtId="167" fontId="16" fillId="0" borderId="2" xfId="0" applyNumberFormat="1" applyFont="1" applyBorder="1" applyProtection="1"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/>
      <protection locked="0"/>
    </xf>
    <xf numFmtId="166" fontId="39" fillId="0" borderId="2" xfId="0" applyNumberFormat="1" applyFont="1" applyBorder="1" applyAlignment="1" applyProtection="1">
      <alignment horizontal="left"/>
      <protection locked="0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3" fontId="16" fillId="0" borderId="2" xfId="0" applyNumberFormat="1" applyFont="1" applyBorder="1" applyAlignment="1" applyProtection="1">
      <alignment horizontal="center"/>
      <protection locked="0"/>
    </xf>
    <xf numFmtId="4" fontId="0" fillId="0" borderId="0" xfId="0" applyNumberFormat="1" applyProtection="1">
      <protection locked="0"/>
    </xf>
  </cellXfs>
  <cellStyles count="7">
    <cellStyle name="Custom - Modelo8" xfId="1" xr:uid="{00000000-0005-0000-0000-000000000000}"/>
    <cellStyle name="Millares 3" xfId="2" xr:uid="{00000000-0005-0000-0000-000001000000}"/>
    <cellStyle name="Normal" xfId="0" builtinId="0"/>
    <cellStyle name="Normal 2 2 2" xfId="6" xr:uid="{E63FCE0B-8EBC-4DE1-B3D4-0EF2144F1D9F}"/>
    <cellStyle name="Normal 3" xfId="3" xr:uid="{00000000-0005-0000-0000-000003000000}"/>
    <cellStyle name="Normal 4" xfId="4" xr:uid="{00000000-0005-0000-0000-000004000000}"/>
    <cellStyle name="Porcentaje" xfId="5" builtinId="5"/>
  </cellStyles>
  <dxfs count="0"/>
  <tableStyles count="0" defaultTableStyle="TableStyleMedium9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2</xdr:col>
      <xdr:colOff>765308</xdr:colOff>
      <xdr:row>2</xdr:row>
      <xdr:rowOff>209550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712A577-CD6A-43E9-8D1F-E9E35959CE26}"/>
            </a:ext>
          </a:extLst>
        </xdr:cNvPr>
        <xdr:cNvGrpSpPr/>
      </xdr:nvGrpSpPr>
      <xdr:grpSpPr>
        <a:xfrm>
          <a:off x="104775" y="114300"/>
          <a:ext cx="2965583" cy="552450"/>
          <a:chOff x="47625" y="47625"/>
          <a:chExt cx="3203708" cy="561975"/>
        </a:xfrm>
      </xdr:grpSpPr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7F5775EB-C8CA-0B42-C8AC-31154CEB20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0ED7B01A-1D16-B884-D013-E0EEA72994FC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7A676AFA-E6DF-724E-5A82-A91F177704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323850</xdr:colOff>
      <xdr:row>14</xdr:row>
      <xdr:rowOff>19050</xdr:rowOff>
    </xdr:from>
    <xdr:to>
      <xdr:col>4</xdr:col>
      <xdr:colOff>876300</xdr:colOff>
      <xdr:row>14</xdr:row>
      <xdr:rowOff>19050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157B498-4675-4429-0645-3D9D22D6175F}"/>
            </a:ext>
          </a:extLst>
        </xdr:cNvPr>
        <xdr:cNvCxnSpPr/>
      </xdr:nvCxnSpPr>
      <xdr:spPr>
        <a:xfrm>
          <a:off x="2400300" y="5057775"/>
          <a:ext cx="2628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6A99-52CA-4AA5-B52D-AB8A6269BC09}">
  <dimension ref="A1:K37"/>
  <sheetViews>
    <sheetView view="pageBreakPreview" topLeftCell="A10" zoomScaleNormal="100" zoomScaleSheetLayoutView="100" workbookViewId="0">
      <selection activeCell="F16" sqref="F16:H16"/>
    </sheetView>
  </sheetViews>
  <sheetFormatPr baseColWidth="10" defaultColWidth="0" defaultRowHeight="18" customHeight="1" zeroHeight="1" x14ac:dyDescent="0.2"/>
  <cols>
    <col min="1" max="1" width="17.85546875" style="51" customWidth="1"/>
    <col min="2" max="2" width="16.7109375" style="51" customWidth="1"/>
    <col min="3" max="8" width="15.5703125" style="51" customWidth="1"/>
    <col min="9" max="9" width="2.7109375" style="51" customWidth="1"/>
    <col min="10" max="10" width="20.28515625" style="51" hidden="1" customWidth="1"/>
    <col min="11" max="11" width="0" style="51" hidden="1" customWidth="1"/>
    <col min="12" max="16384" width="11.5703125" style="51" hidden="1"/>
  </cols>
  <sheetData>
    <row r="1" spans="1:11" x14ac:dyDescent="0.2">
      <c r="A1" s="129"/>
      <c r="B1" s="129"/>
      <c r="C1" s="129"/>
      <c r="D1" s="129"/>
      <c r="E1" s="129"/>
      <c r="F1" s="129"/>
      <c r="G1" s="129"/>
      <c r="H1" s="130" t="s">
        <v>65</v>
      </c>
      <c r="I1" s="131"/>
    </row>
    <row r="2" spans="1:11" x14ac:dyDescent="0.2">
      <c r="A2" s="129"/>
      <c r="B2" s="129"/>
      <c r="C2" s="129"/>
      <c r="D2" s="129"/>
      <c r="E2" s="129"/>
      <c r="F2" s="129"/>
      <c r="G2" s="129"/>
      <c r="H2" s="130" t="s">
        <v>66</v>
      </c>
      <c r="I2" s="131"/>
    </row>
    <row r="3" spans="1:11" x14ac:dyDescent="0.2">
      <c r="A3" s="129"/>
      <c r="B3" s="129"/>
      <c r="C3" s="129"/>
      <c r="D3" s="129"/>
      <c r="E3" s="129"/>
      <c r="F3" s="129"/>
      <c r="G3" s="129"/>
      <c r="H3" s="130" t="s">
        <v>67</v>
      </c>
      <c r="I3" s="131"/>
    </row>
    <row r="4" spans="1:11" x14ac:dyDescent="0.2">
      <c r="A4" s="131"/>
      <c r="B4" s="131"/>
      <c r="C4" s="131"/>
      <c r="D4" s="131"/>
      <c r="E4" s="131"/>
      <c r="F4" s="131"/>
      <c r="G4" s="131"/>
      <c r="H4" s="131"/>
      <c r="I4" s="131"/>
    </row>
    <row r="5" spans="1:11" ht="33.6" customHeight="1" x14ac:dyDescent="0.2">
      <c r="A5" s="151" t="s">
        <v>68</v>
      </c>
      <c r="B5" s="151"/>
      <c r="C5" s="151"/>
      <c r="D5" s="151"/>
      <c r="E5" s="151"/>
      <c r="F5" s="151"/>
      <c r="G5" s="151"/>
      <c r="H5" s="151"/>
      <c r="I5" s="131"/>
    </row>
    <row r="6" spans="1:11" x14ac:dyDescent="0.2">
      <c r="A6" s="131"/>
      <c r="B6" s="131"/>
      <c r="C6" s="131"/>
      <c r="D6" s="131"/>
      <c r="E6" s="131"/>
      <c r="F6" s="131"/>
      <c r="G6" s="131"/>
      <c r="H6" s="131"/>
      <c r="I6" s="131"/>
      <c r="J6" s="133" t="s">
        <v>69</v>
      </c>
    </row>
    <row r="7" spans="1:11" ht="35.450000000000003" customHeight="1" x14ac:dyDescent="0.2">
      <c r="A7" s="132" t="s">
        <v>70</v>
      </c>
      <c r="B7" s="182">
        <v>46126</v>
      </c>
      <c r="C7" s="151"/>
      <c r="D7" s="152" t="s">
        <v>71</v>
      </c>
      <c r="E7" s="152"/>
      <c r="F7" s="152"/>
      <c r="G7" s="151" t="s">
        <v>72</v>
      </c>
      <c r="H7" s="151"/>
      <c r="I7" s="131"/>
      <c r="J7" s="133" t="s">
        <v>72</v>
      </c>
    </row>
    <row r="8" spans="1:11" x14ac:dyDescent="0.2">
      <c r="A8" s="131"/>
      <c r="B8" s="131"/>
      <c r="C8" s="131"/>
      <c r="D8" s="131"/>
      <c r="E8" s="131"/>
      <c r="F8" s="131"/>
      <c r="G8" s="131"/>
      <c r="H8" s="131"/>
      <c r="I8" s="131"/>
      <c r="J8" s="133"/>
    </row>
    <row r="9" spans="1:1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3" t="s">
        <v>73</v>
      </c>
    </row>
    <row r="10" spans="1:11" ht="50.45" customHeight="1" x14ac:dyDescent="0.2">
      <c r="A10" s="153" t="s">
        <v>0</v>
      </c>
      <c r="B10" s="153"/>
      <c r="C10" s="153"/>
      <c r="D10" s="153"/>
      <c r="E10" s="153"/>
      <c r="F10" s="153"/>
      <c r="G10" s="153"/>
      <c r="H10" s="153"/>
      <c r="I10" s="134"/>
      <c r="J10" s="133" t="s">
        <v>74</v>
      </c>
      <c r="K10" s="52"/>
    </row>
    <row r="11" spans="1:11" ht="42.6" customHeight="1" x14ac:dyDescent="0.2">
      <c r="A11" s="154" t="s">
        <v>75</v>
      </c>
      <c r="B11" s="154"/>
      <c r="C11" s="154"/>
      <c r="D11" s="154"/>
      <c r="E11" s="154"/>
      <c r="F11" s="154"/>
      <c r="G11" s="154"/>
      <c r="H11" s="154"/>
      <c r="I11" s="131"/>
      <c r="J11" s="133" t="s">
        <v>76</v>
      </c>
    </row>
    <row r="12" spans="1:11" ht="38.450000000000003" customHeight="1" x14ac:dyDescent="0.2">
      <c r="A12" s="135"/>
      <c r="B12" s="135"/>
      <c r="C12" s="135"/>
      <c r="D12" s="135"/>
      <c r="E12" s="135"/>
      <c r="F12" s="135"/>
      <c r="G12" s="135"/>
      <c r="H12" s="135"/>
      <c r="I12" s="131"/>
      <c r="J12" s="133"/>
    </row>
    <row r="13" spans="1:11" x14ac:dyDescent="0.2">
      <c r="A13" s="138" t="s">
        <v>37</v>
      </c>
      <c r="B13" s="138"/>
      <c r="C13" s="138" t="s">
        <v>77</v>
      </c>
      <c r="D13" s="138"/>
      <c r="E13" s="138"/>
      <c r="F13" s="138" t="s">
        <v>39</v>
      </c>
      <c r="G13" s="138"/>
      <c r="H13" s="138"/>
      <c r="I13" s="131"/>
    </row>
    <row r="14" spans="1:11" ht="54" customHeight="1" x14ac:dyDescent="0.2">
      <c r="A14" s="150"/>
      <c r="B14" s="150"/>
      <c r="C14" s="184"/>
      <c r="D14" s="184"/>
      <c r="E14" s="136"/>
      <c r="F14" s="150"/>
      <c r="G14" s="150"/>
      <c r="H14" s="150"/>
      <c r="I14" s="131"/>
    </row>
    <row r="15" spans="1:11" x14ac:dyDescent="0.2">
      <c r="A15" s="137" t="s">
        <v>80</v>
      </c>
      <c r="B15" s="137"/>
      <c r="C15" s="183" t="s">
        <v>81</v>
      </c>
      <c r="D15" s="183"/>
      <c r="E15" s="183"/>
      <c r="F15" s="138" t="s">
        <v>82</v>
      </c>
      <c r="G15" s="138"/>
      <c r="H15" s="138"/>
      <c r="I15" s="131"/>
    </row>
    <row r="16" spans="1:11" x14ac:dyDescent="0.2">
      <c r="A16" s="193" t="s">
        <v>94</v>
      </c>
      <c r="B16" s="193"/>
      <c r="C16" s="192" t="s">
        <v>90</v>
      </c>
      <c r="D16" s="192"/>
      <c r="E16" s="192"/>
      <c r="F16" s="194" t="s">
        <v>91</v>
      </c>
      <c r="G16" s="194"/>
      <c r="H16" s="194"/>
      <c r="I16" s="131"/>
    </row>
    <row r="17" spans="1:9" x14ac:dyDescent="0.2">
      <c r="A17" s="139" t="s">
        <v>78</v>
      </c>
      <c r="B17" s="139"/>
      <c r="C17" s="139"/>
      <c r="D17" s="139"/>
      <c r="E17" s="140"/>
      <c r="F17" s="141" t="s">
        <v>79</v>
      </c>
      <c r="G17" s="142"/>
      <c r="H17" s="143"/>
      <c r="I17" s="131"/>
    </row>
    <row r="18" spans="1:9" x14ac:dyDescent="0.2">
      <c r="A18" s="139"/>
      <c r="B18" s="139"/>
      <c r="C18" s="139"/>
      <c r="D18" s="139"/>
      <c r="E18" s="140"/>
      <c r="F18" s="144"/>
      <c r="G18" s="145"/>
      <c r="H18" s="146"/>
      <c r="I18" s="131"/>
    </row>
    <row r="19" spans="1:9" x14ac:dyDescent="0.2">
      <c r="A19" s="139"/>
      <c r="B19" s="139"/>
      <c r="C19" s="139"/>
      <c r="D19" s="139"/>
      <c r="E19" s="140"/>
      <c r="F19" s="144"/>
      <c r="G19" s="145"/>
      <c r="H19" s="146"/>
      <c r="I19" s="131"/>
    </row>
    <row r="20" spans="1:9" x14ac:dyDescent="0.2">
      <c r="A20" s="139"/>
      <c r="B20" s="139"/>
      <c r="C20" s="139"/>
      <c r="D20" s="139"/>
      <c r="E20" s="140"/>
      <c r="F20" s="144"/>
      <c r="G20" s="145"/>
      <c r="H20" s="146"/>
      <c r="I20" s="131"/>
    </row>
    <row r="21" spans="1:9" ht="16.899999999999999" customHeight="1" x14ac:dyDescent="0.2">
      <c r="A21" s="139"/>
      <c r="B21" s="139"/>
      <c r="C21" s="139"/>
      <c r="D21" s="139"/>
      <c r="E21" s="140"/>
      <c r="F21" s="147"/>
      <c r="G21" s="148"/>
      <c r="H21" s="149"/>
      <c r="I21" s="131"/>
    </row>
    <row r="22" spans="1:9" hidden="1" x14ac:dyDescent="0.2">
      <c r="A22" s="131"/>
      <c r="B22" s="131"/>
      <c r="C22" s="131"/>
      <c r="D22" s="131"/>
      <c r="E22" s="131"/>
      <c r="F22" s="131"/>
      <c r="G22" s="131"/>
      <c r="H22" s="131"/>
      <c r="I22" s="131"/>
    </row>
    <row r="23" spans="1:9" hidden="1" x14ac:dyDescent="0.2">
      <c r="A23" s="131"/>
      <c r="B23" s="131"/>
      <c r="C23" s="131"/>
      <c r="D23" s="131"/>
      <c r="E23" s="131"/>
      <c r="F23" s="131"/>
      <c r="G23" s="131"/>
      <c r="H23" s="131"/>
      <c r="I23" s="131"/>
    </row>
    <row r="24" spans="1:9" hidden="1" x14ac:dyDescent="0.2">
      <c r="A24" s="131"/>
      <c r="B24" s="131"/>
      <c r="C24" s="131"/>
      <c r="D24" s="131"/>
      <c r="E24" s="131"/>
      <c r="F24" s="131"/>
      <c r="G24" s="131"/>
      <c r="H24" s="131"/>
      <c r="I24" s="131"/>
    </row>
    <row r="25" spans="1:9" hidden="1" x14ac:dyDescent="0.2">
      <c r="A25" s="131"/>
      <c r="B25" s="131"/>
      <c r="C25" s="131"/>
      <c r="D25" s="131"/>
      <c r="E25" s="131"/>
      <c r="F25" s="131"/>
      <c r="G25" s="131"/>
      <c r="H25" s="131"/>
      <c r="I25" s="131"/>
    </row>
    <row r="26" spans="1:9" hidden="1" x14ac:dyDescent="0.2">
      <c r="A26" s="131"/>
      <c r="B26" s="131"/>
      <c r="C26" s="131"/>
      <c r="D26" s="131"/>
      <c r="E26" s="131"/>
      <c r="F26" s="131"/>
      <c r="G26" s="131"/>
      <c r="H26" s="131"/>
      <c r="I26" s="131"/>
    </row>
    <row r="27" spans="1:9" hidden="1" x14ac:dyDescent="0.2">
      <c r="I27" s="131"/>
    </row>
    <row r="28" spans="1:9" hidden="1" x14ac:dyDescent="0.2">
      <c r="I28" s="131"/>
    </row>
    <row r="29" spans="1:9" hidden="1" x14ac:dyDescent="0.2">
      <c r="I29" s="131"/>
    </row>
    <row r="30" spans="1:9" hidden="1" x14ac:dyDescent="0.2">
      <c r="I30" s="131"/>
    </row>
    <row r="31" spans="1:9" hidden="1" x14ac:dyDescent="0.2">
      <c r="I31" s="131"/>
    </row>
    <row r="32" spans="1:9" x14ac:dyDescent="0.2">
      <c r="A32" s="131"/>
      <c r="B32" s="131"/>
      <c r="C32" s="131"/>
      <c r="D32" s="131"/>
      <c r="E32" s="131"/>
      <c r="F32" s="131"/>
      <c r="G32" s="131"/>
      <c r="H32" s="131"/>
    </row>
    <row r="33" s="51" customFormat="1" ht="18" hidden="1" customHeight="1" x14ac:dyDescent="0.2"/>
    <row r="34" s="51" customFormat="1" ht="18" hidden="1" customHeight="1" x14ac:dyDescent="0.2"/>
    <row r="35" s="51" customFormat="1" ht="18" hidden="1" customHeight="1" x14ac:dyDescent="0.2"/>
    <row r="36" s="51" customFormat="1" ht="18" hidden="1" customHeight="1" x14ac:dyDescent="0.2"/>
    <row r="37" s="51" customFormat="1" ht="18" hidden="1" customHeight="1" x14ac:dyDescent="0.2"/>
  </sheetData>
  <mergeCells count="20">
    <mergeCell ref="A11:H11"/>
    <mergeCell ref="C15:E15"/>
    <mergeCell ref="C13:E13"/>
    <mergeCell ref="A16:B16"/>
    <mergeCell ref="C16:E16"/>
    <mergeCell ref="F16:H16"/>
    <mergeCell ref="A5:H5"/>
    <mergeCell ref="B7:C7"/>
    <mergeCell ref="D7:F7"/>
    <mergeCell ref="G7:H7"/>
    <mergeCell ref="A10:H10"/>
    <mergeCell ref="A13:B13"/>
    <mergeCell ref="F13:H13"/>
    <mergeCell ref="A14:B14"/>
    <mergeCell ref="C14:D14"/>
    <mergeCell ref="F14:H14"/>
    <mergeCell ref="A15:B15"/>
    <mergeCell ref="F15:H15"/>
    <mergeCell ref="A17:E21"/>
    <mergeCell ref="F17:H21"/>
  </mergeCells>
  <pageMargins left="0.7" right="0.7" top="0.75" bottom="0.75" header="0.3" footer="0.3"/>
  <pageSetup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showGridLines="0" view="pageBreakPreview" topLeftCell="A7" zoomScaleNormal="85" zoomScaleSheetLayoutView="100" workbookViewId="0">
      <selection activeCell="A11" sqref="A11"/>
    </sheetView>
  </sheetViews>
  <sheetFormatPr baseColWidth="10" defaultColWidth="9.140625" defaultRowHeight="12.75" x14ac:dyDescent="0.2"/>
  <cols>
    <col min="1" max="1" width="31.140625" bestFit="1" customWidth="1"/>
    <col min="2" max="2" width="53.42578125" customWidth="1"/>
    <col min="3" max="3" width="0.5703125" customWidth="1"/>
    <col min="4" max="7" width="13.5703125" customWidth="1"/>
    <col min="8" max="8" width="0.85546875" customWidth="1"/>
    <col min="9" max="9" width="24.7109375" customWidth="1"/>
    <col min="10" max="10" width="24.28515625" customWidth="1"/>
    <col min="11" max="11" width="18.85546875" customWidth="1"/>
    <col min="12" max="12" width="16.85546875" customWidth="1"/>
    <col min="13" max="13" width="11.28515625" customWidth="1"/>
  </cols>
  <sheetData>
    <row r="1" spans="1:13" ht="19.5" customHeight="1" x14ac:dyDescent="0.2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3" ht="19.5" customHeight="1" x14ac:dyDescent="0.2">
      <c r="A2" s="155" t="s">
        <v>57</v>
      </c>
      <c r="B2" s="155"/>
      <c r="C2" s="155"/>
      <c r="D2" s="155"/>
      <c r="E2" s="155"/>
      <c r="F2" s="155"/>
      <c r="G2" s="155"/>
      <c r="H2" s="155"/>
      <c r="I2" s="155"/>
    </row>
    <row r="3" spans="1:13" ht="19.5" customHeight="1" x14ac:dyDescent="0.2">
      <c r="A3" s="155" t="s">
        <v>1</v>
      </c>
      <c r="B3" s="155"/>
      <c r="C3" s="155"/>
      <c r="D3" s="155"/>
      <c r="E3" s="155"/>
      <c r="F3" s="155"/>
      <c r="G3" s="155"/>
      <c r="H3" s="155"/>
      <c r="I3" s="155"/>
    </row>
    <row r="4" spans="1:13" ht="19.5" customHeight="1" x14ac:dyDescent="0.2">
      <c r="A4" s="155" t="s">
        <v>2</v>
      </c>
      <c r="B4" s="155"/>
      <c r="C4" s="155"/>
      <c r="D4" s="155"/>
      <c r="E4" s="155"/>
      <c r="F4" s="155"/>
      <c r="G4" s="155"/>
      <c r="H4" s="155"/>
      <c r="I4" s="155"/>
      <c r="J4" s="5"/>
      <c r="K4" s="6"/>
      <c r="L4" s="6"/>
    </row>
    <row r="5" spans="1:13" ht="14.25" customHeight="1" x14ac:dyDescent="0.2">
      <c r="A5" s="163" t="s">
        <v>50</v>
      </c>
      <c r="B5" s="163"/>
      <c r="C5" s="164"/>
      <c r="D5" s="164"/>
      <c r="E5" s="164"/>
      <c r="F5" s="164"/>
      <c r="G5" s="164"/>
      <c r="H5" s="164"/>
      <c r="I5" s="164"/>
      <c r="K5" s="6"/>
      <c r="L5" s="6"/>
    </row>
    <row r="6" spans="1:13" ht="22.5" customHeight="1" x14ac:dyDescent="0.4">
      <c r="A6" s="156" t="s">
        <v>7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</row>
    <row r="7" spans="1:13" ht="22.5" customHeight="1" x14ac:dyDescent="0.2">
      <c r="A7" s="161" t="s">
        <v>33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</row>
    <row r="8" spans="1:13" ht="30" customHeight="1" x14ac:dyDescent="0.2">
      <c r="A8" s="159" t="s">
        <v>3</v>
      </c>
      <c r="B8" s="159" t="s">
        <v>8</v>
      </c>
      <c r="C8" s="3"/>
      <c r="D8" s="160" t="s">
        <v>9</v>
      </c>
      <c r="E8" s="160"/>
      <c r="F8" s="160"/>
      <c r="G8" s="160"/>
      <c r="H8" s="7"/>
      <c r="I8" s="159" t="s">
        <v>53</v>
      </c>
      <c r="J8" s="158" t="s">
        <v>54</v>
      </c>
      <c r="K8" s="158"/>
      <c r="L8" s="158"/>
    </row>
    <row r="9" spans="1:13" ht="38.25" customHeight="1" x14ac:dyDescent="0.2">
      <c r="A9" s="159"/>
      <c r="B9" s="159"/>
      <c r="C9" s="8"/>
      <c r="D9" s="2" t="s">
        <v>58</v>
      </c>
      <c r="E9" s="2" t="s">
        <v>59</v>
      </c>
      <c r="F9" s="2" t="s">
        <v>60</v>
      </c>
      <c r="G9" s="2" t="s">
        <v>10</v>
      </c>
      <c r="H9" s="9"/>
      <c r="I9" s="159"/>
      <c r="J9" s="10" t="s">
        <v>31</v>
      </c>
      <c r="K9" s="10" t="s">
        <v>55</v>
      </c>
      <c r="L9" s="10" t="s">
        <v>56</v>
      </c>
    </row>
    <row r="10" spans="1:13" s="19" customFormat="1" ht="30" x14ac:dyDescent="0.2">
      <c r="A10" s="185" t="s">
        <v>88</v>
      </c>
      <c r="B10" s="186" t="s">
        <v>83</v>
      </c>
      <c r="C10" s="13"/>
      <c r="D10" s="14">
        <v>0</v>
      </c>
      <c r="E10" s="14">
        <v>0</v>
      </c>
      <c r="F10" s="14">
        <v>0</v>
      </c>
      <c r="G10" s="14">
        <f>SUM(D10:F10)</f>
        <v>0</v>
      </c>
      <c r="H10" s="13"/>
      <c r="I10" s="15">
        <v>2628</v>
      </c>
      <c r="J10" s="16">
        <v>1.0038</v>
      </c>
      <c r="K10" s="17">
        <v>2618</v>
      </c>
      <c r="L10" s="15">
        <v>2628</v>
      </c>
      <c r="M10" s="18"/>
    </row>
    <row r="11" spans="1:13" s="19" customFormat="1" ht="30" x14ac:dyDescent="0.2">
      <c r="A11" s="185" t="s">
        <v>88</v>
      </c>
      <c r="B11" s="186" t="s">
        <v>84</v>
      </c>
      <c r="C11" s="13"/>
      <c r="D11" s="27">
        <v>0</v>
      </c>
      <c r="E11" s="27">
        <v>0</v>
      </c>
      <c r="F11" s="14">
        <v>0</v>
      </c>
      <c r="G11" s="14">
        <f t="shared" ref="G11:G38" si="0">SUM(D11:F11)</f>
        <v>0</v>
      </c>
      <c r="H11" s="13"/>
      <c r="I11" s="28">
        <v>22</v>
      </c>
      <c r="J11" s="33">
        <v>1.1000000000000001</v>
      </c>
      <c r="K11" s="30">
        <v>20</v>
      </c>
      <c r="L11" s="28">
        <v>22</v>
      </c>
      <c r="M11" s="18"/>
    </row>
    <row r="12" spans="1:13" s="19" customFormat="1" ht="30" x14ac:dyDescent="0.2">
      <c r="A12" s="185" t="s">
        <v>88</v>
      </c>
      <c r="B12" s="186" t="s">
        <v>85</v>
      </c>
      <c r="C12" s="13"/>
      <c r="D12" s="27">
        <v>0</v>
      </c>
      <c r="E12" s="27">
        <v>0</v>
      </c>
      <c r="F12" s="14">
        <v>0</v>
      </c>
      <c r="G12" s="14">
        <f t="shared" si="0"/>
        <v>0</v>
      </c>
      <c r="H12" s="13"/>
      <c r="I12" s="28">
        <v>1</v>
      </c>
      <c r="J12" s="33">
        <v>1</v>
      </c>
      <c r="K12" s="30">
        <v>1</v>
      </c>
      <c r="L12" s="28">
        <v>1</v>
      </c>
      <c r="M12" s="18"/>
    </row>
    <row r="13" spans="1:13" s="19" customFormat="1" ht="30" x14ac:dyDescent="0.2">
      <c r="A13" s="185" t="s">
        <v>88</v>
      </c>
      <c r="B13" s="186" t="s">
        <v>86</v>
      </c>
      <c r="C13" s="13"/>
      <c r="D13" s="27">
        <v>0</v>
      </c>
      <c r="E13" s="27">
        <v>0</v>
      </c>
      <c r="F13" s="14">
        <v>0</v>
      </c>
      <c r="G13" s="14">
        <f t="shared" si="0"/>
        <v>0</v>
      </c>
      <c r="H13" s="13"/>
      <c r="I13" s="28">
        <v>25</v>
      </c>
      <c r="J13" s="33">
        <v>1</v>
      </c>
      <c r="K13" s="30">
        <v>25</v>
      </c>
      <c r="L13" s="28">
        <v>25</v>
      </c>
      <c r="M13" s="18"/>
    </row>
    <row r="14" spans="1:13" s="19" customFormat="1" ht="30" x14ac:dyDescent="0.2">
      <c r="A14" s="185" t="s">
        <v>88</v>
      </c>
      <c r="B14" s="186" t="s">
        <v>87</v>
      </c>
      <c r="C14" s="13"/>
      <c r="D14" s="27">
        <v>2288018.62</v>
      </c>
      <c r="E14" s="27">
        <v>3012539.12</v>
      </c>
      <c r="F14" s="14">
        <v>2285264.2400000002</v>
      </c>
      <c r="G14" s="14">
        <f t="shared" si="0"/>
        <v>7585821.9800000004</v>
      </c>
      <c r="H14" s="13"/>
      <c r="I14" s="28">
        <v>1</v>
      </c>
      <c r="J14" s="33">
        <v>1</v>
      </c>
      <c r="K14" s="30">
        <v>1</v>
      </c>
      <c r="L14" s="28">
        <v>1</v>
      </c>
      <c r="M14" s="18"/>
    </row>
    <row r="15" spans="1:13" s="19" customFormat="1" ht="20.25" customHeight="1" x14ac:dyDescent="0.2">
      <c r="A15" s="24"/>
      <c r="B15" s="25"/>
      <c r="C15" s="13"/>
      <c r="D15" s="27"/>
      <c r="E15" s="27"/>
      <c r="F15" s="14"/>
      <c r="G15" s="14">
        <f t="shared" si="0"/>
        <v>0</v>
      </c>
      <c r="H15" s="13"/>
      <c r="I15" s="28"/>
      <c r="J15" s="33"/>
      <c r="K15" s="30"/>
      <c r="L15" s="30"/>
      <c r="M15" s="18"/>
    </row>
    <row r="16" spans="1:13" s="19" customFormat="1" ht="20.25" customHeight="1" x14ac:dyDescent="0.2">
      <c r="A16" s="24"/>
      <c r="B16" s="25"/>
      <c r="C16" s="13"/>
      <c r="D16" s="27"/>
      <c r="E16" s="27"/>
      <c r="F16" s="14"/>
      <c r="G16" s="14">
        <f t="shared" si="0"/>
        <v>0</v>
      </c>
      <c r="H16" s="13"/>
      <c r="I16" s="28"/>
      <c r="J16" s="33"/>
      <c r="K16" s="30"/>
      <c r="L16" s="30"/>
      <c r="M16" s="18"/>
    </row>
    <row r="17" spans="1:13" s="19" customFormat="1" ht="20.25" customHeight="1" x14ac:dyDescent="0.2">
      <c r="A17" s="24"/>
      <c r="B17" s="25"/>
      <c r="C17" s="13"/>
      <c r="D17" s="27"/>
      <c r="E17" s="27"/>
      <c r="F17" s="14"/>
      <c r="G17" s="14">
        <f t="shared" si="0"/>
        <v>0</v>
      </c>
      <c r="H17" s="13"/>
      <c r="I17" s="28"/>
      <c r="J17" s="33"/>
      <c r="K17" s="30"/>
      <c r="L17" s="30"/>
      <c r="M17" s="18"/>
    </row>
    <row r="18" spans="1:13" s="19" customFormat="1" ht="20.25" customHeight="1" x14ac:dyDescent="0.2">
      <c r="A18" s="24"/>
      <c r="B18" s="25"/>
      <c r="C18" s="13"/>
      <c r="D18" s="27"/>
      <c r="E18" s="27"/>
      <c r="F18" s="14"/>
      <c r="G18" s="14">
        <f t="shared" si="0"/>
        <v>0</v>
      </c>
      <c r="H18" s="13"/>
      <c r="I18" s="28"/>
      <c r="J18" s="33"/>
      <c r="K18" s="30"/>
      <c r="L18" s="30"/>
      <c r="M18" s="18"/>
    </row>
    <row r="19" spans="1:13" s="19" customFormat="1" ht="20.25" customHeight="1" x14ac:dyDescent="0.2">
      <c r="A19" s="24"/>
      <c r="B19" s="25"/>
      <c r="C19" s="13"/>
      <c r="D19" s="27"/>
      <c r="E19" s="27"/>
      <c r="F19" s="14"/>
      <c r="G19" s="14">
        <f t="shared" si="0"/>
        <v>0</v>
      </c>
      <c r="H19" s="13"/>
      <c r="I19" s="28"/>
      <c r="J19" s="33"/>
      <c r="K19" s="30"/>
      <c r="L19" s="30"/>
      <c r="M19" s="18"/>
    </row>
    <row r="20" spans="1:13" s="19" customFormat="1" ht="20.25" customHeight="1" x14ac:dyDescent="0.2">
      <c r="A20" s="24"/>
      <c r="B20" s="25"/>
      <c r="C20" s="13"/>
      <c r="D20" s="27"/>
      <c r="E20" s="27"/>
      <c r="F20" s="14"/>
      <c r="G20" s="14">
        <f t="shared" si="0"/>
        <v>0</v>
      </c>
      <c r="H20" s="13"/>
      <c r="I20" s="28"/>
      <c r="J20" s="33"/>
      <c r="K20" s="30"/>
      <c r="L20" s="30"/>
      <c r="M20" s="18"/>
    </row>
    <row r="21" spans="1:13" s="19" customFormat="1" ht="20.25" customHeight="1" x14ac:dyDescent="0.2">
      <c r="A21" s="24"/>
      <c r="B21" s="25"/>
      <c r="C21" s="13"/>
      <c r="D21" s="27"/>
      <c r="E21" s="27"/>
      <c r="F21" s="14"/>
      <c r="G21" s="14">
        <f t="shared" si="0"/>
        <v>0</v>
      </c>
      <c r="H21" s="13"/>
      <c r="I21" s="28"/>
      <c r="J21" s="33"/>
      <c r="K21" s="30"/>
      <c r="L21" s="30"/>
      <c r="M21" s="18"/>
    </row>
    <row r="22" spans="1:13" s="19" customFormat="1" ht="20.25" customHeight="1" x14ac:dyDescent="0.2">
      <c r="A22" s="24"/>
      <c r="B22" s="25"/>
      <c r="C22" s="13"/>
      <c r="D22" s="27"/>
      <c r="E22" s="27"/>
      <c r="F22" s="14"/>
      <c r="G22" s="14">
        <f t="shared" si="0"/>
        <v>0</v>
      </c>
      <c r="H22" s="13"/>
      <c r="I22" s="28"/>
      <c r="J22" s="33"/>
      <c r="K22" s="30"/>
      <c r="L22" s="30"/>
      <c r="M22" s="18"/>
    </row>
    <row r="23" spans="1:13" s="19" customFormat="1" ht="20.25" customHeight="1" x14ac:dyDescent="0.2">
      <c r="A23" s="24"/>
      <c r="B23" s="25"/>
      <c r="C23" s="13"/>
      <c r="D23" s="27"/>
      <c r="E23" s="27"/>
      <c r="F23" s="14"/>
      <c r="G23" s="14">
        <f t="shared" si="0"/>
        <v>0</v>
      </c>
      <c r="H23" s="13"/>
      <c r="I23" s="28"/>
      <c r="J23" s="33"/>
      <c r="K23" s="30"/>
      <c r="L23" s="30"/>
      <c r="M23" s="18"/>
    </row>
    <row r="24" spans="1:13" s="19" customFormat="1" ht="20.25" customHeight="1" x14ac:dyDescent="0.2">
      <c r="A24" s="24"/>
      <c r="B24" s="25"/>
      <c r="C24" s="13"/>
      <c r="D24" s="27"/>
      <c r="E24" s="27"/>
      <c r="F24" s="14"/>
      <c r="G24" s="14">
        <f t="shared" si="0"/>
        <v>0</v>
      </c>
      <c r="H24" s="13"/>
      <c r="I24" s="28"/>
      <c r="J24" s="33"/>
      <c r="K24" s="30"/>
      <c r="L24" s="30"/>
      <c r="M24" s="18"/>
    </row>
    <row r="25" spans="1:13" s="19" customFormat="1" ht="20.25" customHeight="1" x14ac:dyDescent="0.2">
      <c r="A25" s="24"/>
      <c r="B25" s="25"/>
      <c r="C25" s="13"/>
      <c r="D25" s="27"/>
      <c r="E25" s="27"/>
      <c r="F25" s="14"/>
      <c r="G25" s="14">
        <f t="shared" si="0"/>
        <v>0</v>
      </c>
      <c r="H25" s="13"/>
      <c r="I25" s="28"/>
      <c r="J25" s="33"/>
      <c r="K25" s="30"/>
      <c r="L25" s="30"/>
      <c r="M25" s="18"/>
    </row>
    <row r="26" spans="1:13" s="19" customFormat="1" ht="20.25" customHeight="1" x14ac:dyDescent="0.2">
      <c r="A26" s="24"/>
      <c r="B26" s="25"/>
      <c r="C26" s="13"/>
      <c r="D26" s="27"/>
      <c r="E26" s="27"/>
      <c r="F26" s="14"/>
      <c r="G26" s="14">
        <f t="shared" si="0"/>
        <v>0</v>
      </c>
      <c r="H26" s="13"/>
      <c r="I26" s="28"/>
      <c r="J26" s="33"/>
      <c r="K26" s="30"/>
      <c r="L26" s="30"/>
      <c r="M26" s="18"/>
    </row>
    <row r="27" spans="1:13" s="19" customFormat="1" ht="20.25" customHeight="1" x14ac:dyDescent="0.2">
      <c r="A27" s="24"/>
      <c r="B27" s="25"/>
      <c r="C27" s="13"/>
      <c r="D27" s="27"/>
      <c r="E27" s="27"/>
      <c r="F27" s="14"/>
      <c r="G27" s="14">
        <f t="shared" si="0"/>
        <v>0</v>
      </c>
      <c r="H27" s="13"/>
      <c r="I27" s="28"/>
      <c r="J27" s="33"/>
      <c r="K27" s="30"/>
      <c r="L27" s="30"/>
      <c r="M27" s="18"/>
    </row>
    <row r="28" spans="1:13" s="19" customFormat="1" ht="20.25" customHeight="1" x14ac:dyDescent="0.2">
      <c r="A28" s="24"/>
      <c r="B28" s="25"/>
      <c r="C28" s="13"/>
      <c r="D28" s="27"/>
      <c r="E28" s="27"/>
      <c r="F28" s="14"/>
      <c r="G28" s="14">
        <f t="shared" si="0"/>
        <v>0</v>
      </c>
      <c r="H28" s="13"/>
      <c r="I28" s="28"/>
      <c r="J28" s="33"/>
      <c r="K28" s="30"/>
      <c r="L28" s="30"/>
      <c r="M28" s="18"/>
    </row>
    <row r="29" spans="1:13" s="19" customFormat="1" ht="20.25" customHeight="1" x14ac:dyDescent="0.2">
      <c r="A29" s="24"/>
      <c r="B29" s="25"/>
      <c r="C29" s="13"/>
      <c r="D29" s="27"/>
      <c r="E29" s="27"/>
      <c r="F29" s="14"/>
      <c r="G29" s="14">
        <f t="shared" si="0"/>
        <v>0</v>
      </c>
      <c r="H29" s="13"/>
      <c r="I29" s="28"/>
      <c r="J29" s="33"/>
      <c r="K29" s="30"/>
      <c r="L29" s="30"/>
      <c r="M29" s="18"/>
    </row>
    <row r="30" spans="1:13" s="19" customFormat="1" ht="20.25" customHeight="1" x14ac:dyDescent="0.2">
      <c r="A30" s="24"/>
      <c r="B30" s="25"/>
      <c r="C30" s="13"/>
      <c r="D30" s="27"/>
      <c r="E30" s="27"/>
      <c r="F30" s="14"/>
      <c r="G30" s="14">
        <f t="shared" si="0"/>
        <v>0</v>
      </c>
      <c r="H30" s="13"/>
      <c r="I30" s="28"/>
      <c r="J30" s="33"/>
      <c r="K30" s="30"/>
      <c r="L30" s="30"/>
      <c r="M30" s="18"/>
    </row>
    <row r="31" spans="1:13" s="19" customFormat="1" ht="20.25" customHeight="1" x14ac:dyDescent="0.2">
      <c r="A31" s="24"/>
      <c r="B31" s="25"/>
      <c r="C31" s="13"/>
      <c r="D31" s="27"/>
      <c r="E31" s="27"/>
      <c r="F31" s="14"/>
      <c r="G31" s="14">
        <f t="shared" si="0"/>
        <v>0</v>
      </c>
      <c r="H31" s="13"/>
      <c r="I31" s="28"/>
      <c r="J31" s="33"/>
      <c r="K31" s="30"/>
      <c r="L31" s="30"/>
      <c r="M31" s="18"/>
    </row>
    <row r="32" spans="1:13" s="19" customFormat="1" ht="20.25" customHeight="1" x14ac:dyDescent="0.2">
      <c r="A32" s="11"/>
      <c r="B32" s="12"/>
      <c r="C32" s="20"/>
      <c r="D32" s="14"/>
      <c r="E32" s="14"/>
      <c r="F32" s="14"/>
      <c r="G32" s="14">
        <f t="shared" si="0"/>
        <v>0</v>
      </c>
      <c r="H32" s="13"/>
      <c r="I32" s="15"/>
      <c r="J32" s="21"/>
      <c r="K32" s="17"/>
      <c r="L32" s="17"/>
      <c r="M32" s="18"/>
    </row>
    <row r="33" spans="1:13" s="19" customFormat="1" ht="20.25" customHeight="1" x14ac:dyDescent="0.2">
      <c r="A33" s="24"/>
      <c r="B33" s="25"/>
      <c r="C33" s="26"/>
      <c r="D33" s="27"/>
      <c r="E33" s="27"/>
      <c r="F33" s="14"/>
      <c r="G33" s="14">
        <f t="shared" si="0"/>
        <v>0</v>
      </c>
      <c r="H33" s="13"/>
      <c r="I33" s="28"/>
      <c r="J33" s="29"/>
      <c r="K33" s="30"/>
      <c r="L33" s="30"/>
      <c r="M33" s="18"/>
    </row>
    <row r="34" spans="1:13" s="19" customFormat="1" ht="20.25" customHeight="1" x14ac:dyDescent="0.2">
      <c r="A34" s="24"/>
      <c r="B34" s="25"/>
      <c r="C34" s="26"/>
      <c r="D34" s="14"/>
      <c r="E34" s="14"/>
      <c r="F34" s="14"/>
      <c r="G34" s="14">
        <f t="shared" si="0"/>
        <v>0</v>
      </c>
      <c r="H34" s="13"/>
      <c r="I34" s="15"/>
      <c r="J34" s="21"/>
      <c r="K34" s="17"/>
      <c r="L34" s="17"/>
      <c r="M34" s="18"/>
    </row>
    <row r="35" spans="1:13" s="19" customFormat="1" ht="20.25" customHeight="1" x14ac:dyDescent="0.2">
      <c r="A35" s="24"/>
      <c r="B35" s="25"/>
      <c r="C35" s="26"/>
      <c r="D35" s="14"/>
      <c r="E35" s="14"/>
      <c r="F35" s="14"/>
      <c r="G35" s="14">
        <f t="shared" si="0"/>
        <v>0</v>
      </c>
      <c r="H35" s="13"/>
      <c r="I35" s="15"/>
      <c r="J35" s="21"/>
      <c r="K35" s="17"/>
      <c r="L35" s="17"/>
      <c r="M35" s="18"/>
    </row>
    <row r="36" spans="1:13" s="19" customFormat="1" ht="20.25" customHeight="1" x14ac:dyDescent="0.2">
      <c r="A36" s="24"/>
      <c r="B36" s="25"/>
      <c r="C36" s="26"/>
      <c r="D36" s="27"/>
      <c r="E36" s="27"/>
      <c r="F36" s="14"/>
      <c r="G36" s="14">
        <f t="shared" si="0"/>
        <v>0</v>
      </c>
      <c r="H36" s="13"/>
      <c r="I36" s="28"/>
      <c r="J36" s="29"/>
      <c r="K36" s="30"/>
      <c r="L36" s="30"/>
      <c r="M36" s="18"/>
    </row>
    <row r="37" spans="1:13" s="19" customFormat="1" ht="20.25" customHeight="1" x14ac:dyDescent="0.2">
      <c r="A37" s="24"/>
      <c r="B37" s="25"/>
      <c r="C37" s="26"/>
      <c r="D37" s="27"/>
      <c r="E37" s="27"/>
      <c r="F37" s="14"/>
      <c r="G37" s="14">
        <f t="shared" si="0"/>
        <v>0</v>
      </c>
      <c r="H37" s="13"/>
      <c r="I37" s="28"/>
      <c r="J37" s="29"/>
      <c r="K37" s="30"/>
      <c r="L37" s="30"/>
      <c r="M37" s="18"/>
    </row>
    <row r="38" spans="1:13" s="19" customFormat="1" ht="20.25" customHeight="1" x14ac:dyDescent="0.2">
      <c r="A38" s="11"/>
      <c r="B38" s="12"/>
      <c r="C38" s="20"/>
      <c r="D38" s="14"/>
      <c r="E38" s="14"/>
      <c r="F38" s="14"/>
      <c r="G38" s="14">
        <f t="shared" si="0"/>
        <v>0</v>
      </c>
      <c r="H38" s="13"/>
      <c r="I38" s="22"/>
      <c r="J38" s="21"/>
      <c r="K38" s="17"/>
      <c r="L38" s="17"/>
      <c r="M38" s="18"/>
    </row>
    <row r="39" spans="1:13" s="19" customFormat="1" ht="20.25" customHeight="1" x14ac:dyDescent="0.2">
      <c r="A39" s="100"/>
      <c r="B39" s="103" t="s">
        <v>10</v>
      </c>
      <c r="C39" s="101"/>
      <c r="D39" s="102">
        <f>+SUM(D10:D38)</f>
        <v>2288018.62</v>
      </c>
      <c r="E39" s="102">
        <f t="shared" ref="E39:G39" si="1">+SUM(E10:E38)</f>
        <v>3012539.12</v>
      </c>
      <c r="F39" s="102"/>
      <c r="G39" s="102">
        <f t="shared" si="1"/>
        <v>7585821.9800000004</v>
      </c>
      <c r="H39" s="13"/>
      <c r="I39" s="104"/>
      <c r="J39" s="105"/>
      <c r="K39" s="106"/>
      <c r="L39" s="106"/>
      <c r="M39" s="23"/>
    </row>
    <row r="44" spans="1:13" ht="13.5" thickBot="1" x14ac:dyDescent="0.25">
      <c r="A44" s="1"/>
      <c r="B44" s="1"/>
      <c r="C44" s="1"/>
      <c r="D44" s="1"/>
      <c r="E44" s="1"/>
      <c r="F44" s="1"/>
      <c r="G44" s="1"/>
      <c r="I44" s="1"/>
      <c r="J44" s="1"/>
      <c r="K44" s="1"/>
      <c r="L44" s="1"/>
    </row>
    <row r="45" spans="1:13" x14ac:dyDescent="0.2">
      <c r="A45" s="157"/>
      <c r="B45" s="157"/>
      <c r="C45" s="157"/>
      <c r="D45" s="157"/>
      <c r="E45" s="157"/>
      <c r="F45" s="157"/>
      <c r="G45" s="157"/>
      <c r="H45" s="157"/>
      <c r="I45" s="157"/>
    </row>
    <row r="50" spans="1:12" x14ac:dyDescent="0.2">
      <c r="A50" s="95"/>
      <c r="D50" s="95"/>
      <c r="E50" s="95"/>
      <c r="F50" s="95"/>
      <c r="G50" s="95"/>
      <c r="J50" s="95"/>
      <c r="K50" s="95"/>
      <c r="L50" s="95"/>
    </row>
    <row r="51" spans="1:12" x14ac:dyDescent="0.2">
      <c r="A51" s="96" t="s">
        <v>37</v>
      </c>
      <c r="D51" s="162" t="s">
        <v>38</v>
      </c>
      <c r="E51" s="162"/>
      <c r="F51" s="162"/>
      <c r="G51" s="162"/>
      <c r="H51" s="97"/>
      <c r="I51" s="97"/>
      <c r="J51" s="162" t="s">
        <v>39</v>
      </c>
      <c r="K51" s="162"/>
      <c r="L51" s="162"/>
    </row>
    <row r="52" spans="1:12" x14ac:dyDescent="0.2">
      <c r="A52" s="187" t="s">
        <v>80</v>
      </c>
      <c r="D52" s="188" t="s">
        <v>81</v>
      </c>
      <c r="E52" s="188"/>
      <c r="F52" s="188"/>
      <c r="G52" s="188"/>
      <c r="J52" s="188" t="s">
        <v>82</v>
      </c>
      <c r="K52" s="188"/>
      <c r="L52" s="188"/>
    </row>
    <row r="53" spans="1:12" x14ac:dyDescent="0.2">
      <c r="A53" s="187" t="s">
        <v>94</v>
      </c>
      <c r="D53" s="188" t="s">
        <v>90</v>
      </c>
      <c r="E53" s="188"/>
      <c r="F53" s="188"/>
      <c r="G53" s="188"/>
      <c r="J53" s="188" t="s">
        <v>91</v>
      </c>
      <c r="K53" s="188"/>
      <c r="L53" s="188"/>
    </row>
  </sheetData>
  <sheetProtection formatCells="0" insertRows="0"/>
  <mergeCells count="19">
    <mergeCell ref="D52:G52"/>
    <mergeCell ref="D53:G53"/>
    <mergeCell ref="J52:L52"/>
    <mergeCell ref="J53:L53"/>
    <mergeCell ref="D51:G51"/>
    <mergeCell ref="J51:L51"/>
    <mergeCell ref="A2:I2"/>
    <mergeCell ref="A3:I3"/>
    <mergeCell ref="A4:I4"/>
    <mergeCell ref="A5:I5"/>
    <mergeCell ref="A1:L1"/>
    <mergeCell ref="A6:L6"/>
    <mergeCell ref="A45:I45"/>
    <mergeCell ref="J8:L8"/>
    <mergeCell ref="A8:A9"/>
    <mergeCell ref="B8:B9"/>
    <mergeCell ref="D8:G8"/>
    <mergeCell ref="I8:I9"/>
    <mergeCell ref="A7:L7"/>
  </mergeCells>
  <printOptions horizontalCentered="1"/>
  <pageMargins left="0.19685039370078741" right="0.19685039370078741" top="0.39370078740157483" bottom="0.39370078740157483" header="0" footer="0"/>
  <pageSetup scale="54" orientation="landscape" r:id="rId1"/>
  <headerFooter alignWithMargins="0"/>
  <colBreaks count="1" manualBreakCount="1">
    <brk id="12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2987-EE12-4432-948C-FDDFC393BC46}">
  <dimension ref="A1:AF76"/>
  <sheetViews>
    <sheetView showGridLines="0" tabSelected="1" view="pageBreakPreview" topLeftCell="A18" zoomScaleNormal="100" zoomScaleSheetLayoutView="100" workbookViewId="0">
      <selection activeCell="G28" sqref="G28"/>
    </sheetView>
  </sheetViews>
  <sheetFormatPr baseColWidth="10" defaultColWidth="9.140625" defaultRowHeight="12.75" x14ac:dyDescent="0.2"/>
  <cols>
    <col min="1" max="1" width="21.42578125" style="4" bestFit="1" customWidth="1"/>
    <col min="2" max="2" width="47.85546875" style="4" customWidth="1"/>
    <col min="3" max="3" width="1.5703125" style="4" customWidth="1"/>
    <col min="4" max="4" width="29.140625" style="4" customWidth="1"/>
    <col min="5" max="5" width="2.28515625" style="4" customWidth="1"/>
    <col min="6" max="8" width="12.42578125" style="4" customWidth="1"/>
    <col min="9" max="9" width="1.28515625" style="4" customWidth="1"/>
    <col min="10" max="10" width="9.140625" style="4" customWidth="1"/>
    <col min="11" max="11" width="12.140625" style="4" customWidth="1"/>
    <col min="12" max="12" width="12.7109375" style="4" bestFit="1" customWidth="1"/>
    <col min="13" max="13" width="1.5703125" style="4" customWidth="1"/>
    <col min="14" max="14" width="18.42578125" style="4" customWidth="1"/>
    <col min="15" max="15" width="1.7109375" style="4" customWidth="1"/>
    <col min="16" max="16" width="15.7109375" style="4" bestFit="1" customWidth="1"/>
    <col min="17" max="17" width="2.28515625" style="4" customWidth="1"/>
    <col min="18" max="18" width="13.85546875" style="4" bestFit="1" customWidth="1"/>
    <col min="19" max="19" width="15.28515625" style="4" bestFit="1" customWidth="1"/>
    <col min="20" max="20" width="14.140625" style="4" bestFit="1" customWidth="1"/>
    <col min="21" max="21" width="19.7109375" style="4" customWidth="1"/>
    <col min="22" max="22" width="12.28515625" style="4" bestFit="1" customWidth="1"/>
    <col min="23" max="24" width="12" style="31" bestFit="1" customWidth="1"/>
    <col min="25" max="25" width="14.85546875" style="31" bestFit="1" customWidth="1"/>
    <col min="26" max="26" width="12" style="31" bestFit="1" customWidth="1"/>
    <col min="27" max="28" width="11" style="31" bestFit="1" customWidth="1"/>
    <col min="29" max="32" width="9.140625" style="32"/>
    <col min="33" max="16384" width="9.140625" style="4"/>
  </cols>
  <sheetData>
    <row r="1" spans="1:32" customFormat="1" ht="18.75" customHeight="1" x14ac:dyDescent="0.2">
      <c r="A1" s="167" t="s">
        <v>11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52"/>
      <c r="W1" s="53"/>
      <c r="X1" s="53"/>
      <c r="Y1" s="53"/>
      <c r="Z1" s="53"/>
      <c r="AA1" s="53"/>
      <c r="AB1" s="53"/>
      <c r="AC1" s="54"/>
      <c r="AD1" s="54"/>
      <c r="AE1" s="54"/>
      <c r="AF1" s="54"/>
    </row>
    <row r="2" spans="1:32" customFormat="1" ht="15" customHeight="1" x14ac:dyDescent="0.2">
      <c r="A2" s="168" t="s">
        <v>51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55"/>
      <c r="W2" s="53"/>
      <c r="X2" s="53"/>
      <c r="Y2" s="53"/>
      <c r="Z2" s="53"/>
      <c r="AA2" s="53"/>
      <c r="AB2" s="53"/>
      <c r="AC2" s="54"/>
      <c r="AD2" s="54"/>
      <c r="AE2" s="54"/>
      <c r="AF2" s="54"/>
    </row>
    <row r="3" spans="1:32" customFormat="1" ht="15" customHeight="1" x14ac:dyDescent="0.2">
      <c r="A3" s="155" t="s">
        <v>48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55"/>
      <c r="S3" s="55"/>
      <c r="T3" s="55"/>
      <c r="U3" s="55"/>
      <c r="W3" s="53"/>
      <c r="X3" s="53"/>
      <c r="Y3" s="53"/>
      <c r="Z3" s="53"/>
      <c r="AA3" s="53"/>
      <c r="AB3" s="53"/>
      <c r="AC3" s="54"/>
      <c r="AD3" s="54"/>
      <c r="AE3" s="54"/>
      <c r="AF3" s="54"/>
    </row>
    <row r="4" spans="1:32" customFormat="1" ht="15.75" customHeight="1" x14ac:dyDescent="0.2">
      <c r="A4" s="163" t="s">
        <v>2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51"/>
      <c r="W4" s="53"/>
      <c r="X4" s="53"/>
      <c r="Y4" s="53"/>
      <c r="Z4" s="53"/>
      <c r="AA4" s="53"/>
      <c r="AB4" s="53"/>
      <c r="AC4" s="54"/>
      <c r="AD4" s="54"/>
      <c r="AE4" s="54"/>
      <c r="AF4" s="54"/>
    </row>
    <row r="5" spans="1:32" customFormat="1" ht="14.25" customHeight="1" x14ac:dyDescent="0.3">
      <c r="A5" s="163" t="s">
        <v>50</v>
      </c>
      <c r="B5" s="163"/>
      <c r="C5" s="164"/>
      <c r="D5" s="164"/>
      <c r="E5" s="164"/>
      <c r="F5" s="164"/>
      <c r="G5" s="164"/>
      <c r="H5" s="164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1"/>
      <c r="W5" s="53"/>
      <c r="X5" s="53"/>
      <c r="Y5" s="53"/>
      <c r="Z5" s="53"/>
      <c r="AA5" s="53"/>
      <c r="AB5" s="53"/>
      <c r="AC5" s="54"/>
      <c r="AD5" s="54"/>
      <c r="AE5" s="54"/>
      <c r="AF5" s="54"/>
    </row>
    <row r="6" spans="1:32" customFormat="1" ht="21.75" x14ac:dyDescent="0.4">
      <c r="A6" s="156" t="s">
        <v>12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W6" s="53"/>
      <c r="X6" s="53"/>
      <c r="Y6" s="53"/>
      <c r="Z6" s="53"/>
      <c r="AA6" s="53"/>
      <c r="AB6" s="53"/>
      <c r="AC6" s="54"/>
      <c r="AD6" s="54"/>
      <c r="AE6" s="54"/>
      <c r="AF6" s="54"/>
    </row>
    <row r="7" spans="1:32" customFormat="1" ht="24.75" customHeight="1" x14ac:dyDescent="0.2">
      <c r="A7" s="161" t="s">
        <v>34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W7" s="53"/>
      <c r="X7" s="53"/>
      <c r="Y7" s="53"/>
      <c r="Z7" s="53"/>
      <c r="AA7" s="53"/>
      <c r="AB7" s="53"/>
      <c r="AC7" s="54"/>
      <c r="AD7" s="54"/>
      <c r="AE7" s="54"/>
      <c r="AF7" s="54"/>
    </row>
    <row r="8" spans="1:32" customFormat="1" ht="26.25" customHeight="1" x14ac:dyDescent="0.2">
      <c r="A8" s="170" t="s">
        <v>3</v>
      </c>
      <c r="B8" s="171" t="s">
        <v>13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58"/>
      <c r="R8" s="170" t="s">
        <v>19</v>
      </c>
      <c r="S8" s="170"/>
      <c r="T8" s="170"/>
      <c r="U8" s="170"/>
      <c r="W8" s="53"/>
      <c r="X8" s="53"/>
      <c r="Y8" s="53"/>
      <c r="Z8" s="53"/>
      <c r="AA8" s="53"/>
      <c r="AB8" s="53"/>
      <c r="AC8" s="54"/>
      <c r="AD8" s="54"/>
      <c r="AE8" s="54"/>
      <c r="AF8" s="54"/>
    </row>
    <row r="9" spans="1:32" customFormat="1" ht="26.25" customHeight="1" x14ac:dyDescent="0.2">
      <c r="A9" s="170"/>
      <c r="B9" s="196" t="s">
        <v>47</v>
      </c>
      <c r="C9" s="57"/>
      <c r="D9" s="196" t="s">
        <v>14</v>
      </c>
      <c r="E9" s="57"/>
      <c r="F9" s="197" t="s">
        <v>15</v>
      </c>
      <c r="G9" s="197"/>
      <c r="H9" s="197"/>
      <c r="I9" s="57"/>
      <c r="J9" s="197" t="s">
        <v>16</v>
      </c>
      <c r="K9" s="197"/>
      <c r="L9" s="197"/>
      <c r="M9" s="57"/>
      <c r="N9" s="196" t="s">
        <v>17</v>
      </c>
      <c r="O9" s="57"/>
      <c r="P9" s="196" t="s">
        <v>18</v>
      </c>
      <c r="Q9" s="57"/>
      <c r="R9" s="171"/>
      <c r="S9" s="171"/>
      <c r="T9" s="171"/>
      <c r="U9" s="171"/>
      <c r="W9" s="53"/>
      <c r="X9" s="53"/>
      <c r="Y9" s="53"/>
      <c r="Z9" s="53"/>
      <c r="AA9" s="53"/>
      <c r="AB9" s="53"/>
      <c r="AC9" s="54"/>
      <c r="AD9" s="54"/>
      <c r="AE9" s="54"/>
      <c r="AF9" s="54"/>
    </row>
    <row r="10" spans="1:32" customFormat="1" ht="27.75" customHeight="1" x14ac:dyDescent="0.3">
      <c r="A10" s="59"/>
      <c r="B10" s="60"/>
      <c r="C10" s="60"/>
      <c r="D10" s="60"/>
      <c r="E10" s="60"/>
      <c r="F10" s="198" t="s">
        <v>58</v>
      </c>
      <c r="G10" s="198" t="s">
        <v>59</v>
      </c>
      <c r="H10" s="198" t="s">
        <v>60</v>
      </c>
      <c r="I10" s="60"/>
      <c r="J10" s="198" t="s">
        <v>58</v>
      </c>
      <c r="K10" s="198" t="s">
        <v>59</v>
      </c>
      <c r="L10" s="198" t="s">
        <v>60</v>
      </c>
      <c r="M10" s="60"/>
      <c r="N10" s="60"/>
      <c r="O10" s="60"/>
      <c r="P10" s="60"/>
      <c r="Q10" s="60"/>
      <c r="R10" s="198" t="s">
        <v>58</v>
      </c>
      <c r="S10" s="198" t="s">
        <v>59</v>
      </c>
      <c r="T10" s="198" t="s">
        <v>60</v>
      </c>
      <c r="U10" s="61" t="s">
        <v>61</v>
      </c>
      <c r="W10" s="53"/>
      <c r="X10" s="53"/>
      <c r="Y10" s="53"/>
      <c r="Z10" s="53"/>
      <c r="AA10" s="53"/>
      <c r="AB10" s="53"/>
      <c r="AC10" s="54"/>
      <c r="AD10" s="54"/>
      <c r="AE10" s="54"/>
      <c r="AF10" s="54"/>
    </row>
    <row r="11" spans="1:32" ht="4.5" customHeight="1" x14ac:dyDescent="0.35">
      <c r="A11" s="166">
        <v>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AC11" s="4"/>
      <c r="AD11" s="4"/>
      <c r="AE11" s="4"/>
      <c r="AF11" s="4"/>
    </row>
    <row r="12" spans="1:32" ht="15" x14ac:dyDescent="0.3">
      <c r="A12" s="199" t="s">
        <v>88</v>
      </c>
      <c r="B12" s="35" t="s">
        <v>102</v>
      </c>
      <c r="C12" s="36"/>
      <c r="D12" s="200" t="s">
        <v>103</v>
      </c>
      <c r="E12" s="38"/>
      <c r="F12" s="39">
        <v>30836.834999999999</v>
      </c>
      <c r="G12" s="39">
        <v>30836.834999999999</v>
      </c>
      <c r="H12" s="39">
        <v>43559.688645900002</v>
      </c>
      <c r="I12" s="38"/>
      <c r="J12" s="201">
        <v>1</v>
      </c>
      <c r="K12" s="201">
        <v>1</v>
      </c>
      <c r="L12" s="201">
        <v>1</v>
      </c>
      <c r="M12" s="38"/>
      <c r="N12" s="200" t="s">
        <v>104</v>
      </c>
      <c r="O12" s="38"/>
      <c r="P12" s="202" t="s">
        <v>105</v>
      </c>
      <c r="Q12" s="38"/>
      <c r="R12" s="41">
        <f>F12*J12</f>
        <v>30836.834999999999</v>
      </c>
      <c r="S12" s="41">
        <f>K12*G12</f>
        <v>30836.834999999999</v>
      </c>
      <c r="T12" s="41">
        <f>L12*H12</f>
        <v>43559.688645900002</v>
      </c>
      <c r="U12" s="203">
        <f>SUM(R12+S12+T12)</f>
        <v>105233.35864590001</v>
      </c>
      <c r="W12" s="31" t="s">
        <v>28</v>
      </c>
      <c r="X12" s="31" t="s">
        <v>27</v>
      </c>
      <c r="Y12" s="31" t="s">
        <v>29</v>
      </c>
      <c r="Z12" s="31" t="s">
        <v>30</v>
      </c>
      <c r="AC12" s="4"/>
      <c r="AD12" s="4"/>
      <c r="AE12" s="4"/>
      <c r="AF12" s="4"/>
    </row>
    <row r="13" spans="1:32" ht="15" x14ac:dyDescent="0.3">
      <c r="A13" s="204"/>
      <c r="B13" s="35" t="s">
        <v>106</v>
      </c>
      <c r="C13" s="36"/>
      <c r="D13" s="200" t="s">
        <v>103</v>
      </c>
      <c r="E13" s="38"/>
      <c r="F13" s="39">
        <v>25467.87</v>
      </c>
      <c r="G13" s="39">
        <v>25467.87</v>
      </c>
      <c r="H13" s="39">
        <v>34108.123026599998</v>
      </c>
      <c r="I13" s="38"/>
      <c r="J13" s="201">
        <v>1</v>
      </c>
      <c r="K13" s="201">
        <v>1</v>
      </c>
      <c r="L13" s="201">
        <v>1</v>
      </c>
      <c r="M13" s="38"/>
      <c r="N13" s="200" t="s">
        <v>104</v>
      </c>
      <c r="O13" s="38"/>
      <c r="P13" s="202" t="s">
        <v>105</v>
      </c>
      <c r="Q13" s="38"/>
      <c r="R13" s="41">
        <f t="shared" ref="R13:R35" si="0">F13*J13</f>
        <v>25467.87</v>
      </c>
      <c r="S13" s="41">
        <f t="shared" ref="S13:T35" si="1">K13*G13</f>
        <v>25467.87</v>
      </c>
      <c r="T13" s="41">
        <f t="shared" si="1"/>
        <v>34108.123026599998</v>
      </c>
      <c r="U13" s="203">
        <f t="shared" ref="U13:U35" si="2">SUM(R13+S13+T13)</f>
        <v>85043.863026599996</v>
      </c>
      <c r="AC13" s="4"/>
      <c r="AD13" s="4"/>
      <c r="AE13" s="4"/>
      <c r="AF13" s="4"/>
    </row>
    <row r="14" spans="1:32" ht="15" x14ac:dyDescent="0.3">
      <c r="A14" s="204"/>
      <c r="B14" s="35" t="s">
        <v>107</v>
      </c>
      <c r="C14" s="36"/>
      <c r="D14" s="200" t="s">
        <v>103</v>
      </c>
      <c r="E14" s="38"/>
      <c r="F14" s="39">
        <v>25467.87</v>
      </c>
      <c r="G14" s="39">
        <v>25467.87</v>
      </c>
      <c r="H14" s="39">
        <v>33989.496166379999</v>
      </c>
      <c r="I14" s="38"/>
      <c r="J14" s="201">
        <v>1</v>
      </c>
      <c r="K14" s="201">
        <v>1</v>
      </c>
      <c r="L14" s="201">
        <v>1</v>
      </c>
      <c r="M14" s="38"/>
      <c r="N14" s="200" t="s">
        <v>104</v>
      </c>
      <c r="O14" s="38"/>
      <c r="P14" s="202" t="s">
        <v>105</v>
      </c>
      <c r="Q14" s="38"/>
      <c r="R14" s="41">
        <f t="shared" si="0"/>
        <v>25467.87</v>
      </c>
      <c r="S14" s="41">
        <f t="shared" si="1"/>
        <v>25467.87</v>
      </c>
      <c r="T14" s="41">
        <f t="shared" si="1"/>
        <v>33989.496166379999</v>
      </c>
      <c r="U14" s="203">
        <f t="shared" si="2"/>
        <v>84925.236166379997</v>
      </c>
      <c r="AC14" s="4"/>
      <c r="AD14" s="4"/>
      <c r="AE14" s="4"/>
      <c r="AF14" s="4"/>
    </row>
    <row r="15" spans="1:32" ht="15" x14ac:dyDescent="0.3">
      <c r="A15" s="204"/>
      <c r="B15" s="35" t="s">
        <v>108</v>
      </c>
      <c r="C15" s="36"/>
      <c r="D15" s="200" t="s">
        <v>103</v>
      </c>
      <c r="E15" s="38"/>
      <c r="F15" s="39">
        <v>14628.695</v>
      </c>
      <c r="G15" s="39">
        <v>14628.695</v>
      </c>
      <c r="H15" s="39">
        <v>20811.927161389998</v>
      </c>
      <c r="I15" s="38"/>
      <c r="J15" s="201">
        <v>1</v>
      </c>
      <c r="K15" s="201">
        <v>1</v>
      </c>
      <c r="L15" s="201">
        <v>1</v>
      </c>
      <c r="M15" s="38"/>
      <c r="N15" s="200" t="s">
        <v>104</v>
      </c>
      <c r="O15" s="38"/>
      <c r="P15" s="202" t="s">
        <v>105</v>
      </c>
      <c r="Q15" s="38"/>
      <c r="R15" s="41">
        <f t="shared" si="0"/>
        <v>14628.695</v>
      </c>
      <c r="S15" s="41">
        <f t="shared" si="1"/>
        <v>14628.695</v>
      </c>
      <c r="T15" s="41">
        <f t="shared" si="1"/>
        <v>20811.927161389998</v>
      </c>
      <c r="U15" s="203">
        <f t="shared" si="2"/>
        <v>50069.317161389998</v>
      </c>
      <c r="AC15" s="4"/>
      <c r="AD15" s="4"/>
      <c r="AE15" s="4"/>
      <c r="AF15" s="4"/>
    </row>
    <row r="16" spans="1:32" ht="15" x14ac:dyDescent="0.3">
      <c r="A16" s="204"/>
      <c r="B16" s="35" t="s">
        <v>109</v>
      </c>
      <c r="C16" s="36"/>
      <c r="D16" s="200" t="s">
        <v>103</v>
      </c>
      <c r="E16" s="38"/>
      <c r="F16" s="39">
        <v>20424.285</v>
      </c>
      <c r="G16" s="39">
        <v>20424.285</v>
      </c>
      <c r="H16" s="39">
        <v>28945.911166379999</v>
      </c>
      <c r="I16" s="38"/>
      <c r="J16" s="201">
        <v>2</v>
      </c>
      <c r="K16" s="201">
        <v>2</v>
      </c>
      <c r="L16" s="201">
        <v>2</v>
      </c>
      <c r="M16" s="38"/>
      <c r="N16" s="200" t="s">
        <v>104</v>
      </c>
      <c r="O16" s="38"/>
      <c r="P16" s="202" t="s">
        <v>105</v>
      </c>
      <c r="Q16" s="38"/>
      <c r="R16" s="41">
        <f t="shared" si="0"/>
        <v>40848.57</v>
      </c>
      <c r="S16" s="41">
        <f t="shared" si="1"/>
        <v>40848.57</v>
      </c>
      <c r="T16" s="41">
        <f t="shared" si="1"/>
        <v>57891.822332759999</v>
      </c>
      <c r="U16" s="203">
        <f t="shared" si="2"/>
        <v>139588.96233275998</v>
      </c>
      <c r="AC16" s="4"/>
      <c r="AD16" s="4"/>
      <c r="AE16" s="4"/>
      <c r="AF16" s="4"/>
    </row>
    <row r="17" spans="1:32" ht="15" x14ac:dyDescent="0.3">
      <c r="A17" s="204"/>
      <c r="B17" s="35" t="s">
        <v>110</v>
      </c>
      <c r="C17" s="36"/>
      <c r="D17" s="200" t="s">
        <v>103</v>
      </c>
      <c r="E17" s="38"/>
      <c r="F17" s="39">
        <v>14628.695</v>
      </c>
      <c r="G17" s="39">
        <v>14628.695</v>
      </c>
      <c r="H17" s="39">
        <v>20811.927161389998</v>
      </c>
      <c r="I17" s="38"/>
      <c r="J17" s="201">
        <v>14</v>
      </c>
      <c r="K17" s="201">
        <v>14</v>
      </c>
      <c r="L17" s="201">
        <v>14</v>
      </c>
      <c r="M17" s="38"/>
      <c r="N17" s="200" t="s">
        <v>104</v>
      </c>
      <c r="O17" s="38"/>
      <c r="P17" s="202" t="s">
        <v>105</v>
      </c>
      <c r="Q17" s="38"/>
      <c r="R17" s="41">
        <f t="shared" si="0"/>
        <v>204801.72999999998</v>
      </c>
      <c r="S17" s="41">
        <f t="shared" si="1"/>
        <v>204801.72999999998</v>
      </c>
      <c r="T17" s="41">
        <f t="shared" si="1"/>
        <v>291366.98025945999</v>
      </c>
      <c r="U17" s="203">
        <f t="shared" si="2"/>
        <v>700970.44025945989</v>
      </c>
      <c r="AC17" s="4"/>
      <c r="AD17" s="4"/>
      <c r="AE17" s="4"/>
      <c r="AF17" s="4"/>
    </row>
    <row r="18" spans="1:32" ht="15" x14ac:dyDescent="0.3">
      <c r="A18" s="204"/>
      <c r="B18" s="35" t="s">
        <v>111</v>
      </c>
      <c r="C18" s="36"/>
      <c r="D18" s="200" t="s">
        <v>103</v>
      </c>
      <c r="E18" s="38"/>
      <c r="F18" s="39">
        <v>11797.91</v>
      </c>
      <c r="G18" s="39">
        <v>11797.91</v>
      </c>
      <c r="H18" s="39">
        <v>16838.98017974</v>
      </c>
      <c r="I18" s="38"/>
      <c r="J18" s="205">
        <v>13</v>
      </c>
      <c r="K18" s="205">
        <v>13</v>
      </c>
      <c r="L18" s="205">
        <v>13</v>
      </c>
      <c r="M18" s="38"/>
      <c r="N18" s="200" t="s">
        <v>104</v>
      </c>
      <c r="O18" s="38"/>
      <c r="P18" s="202" t="s">
        <v>105</v>
      </c>
      <c r="Q18" s="38"/>
      <c r="R18" s="41">
        <f t="shared" si="0"/>
        <v>153372.82999999999</v>
      </c>
      <c r="S18" s="41">
        <f t="shared" si="1"/>
        <v>153372.82999999999</v>
      </c>
      <c r="T18" s="41">
        <f t="shared" si="1"/>
        <v>218906.74233661999</v>
      </c>
      <c r="U18" s="203">
        <f t="shared" si="2"/>
        <v>525652.40233662003</v>
      </c>
      <c r="AC18" s="4"/>
      <c r="AD18" s="4"/>
      <c r="AE18" s="4"/>
      <c r="AF18" s="4"/>
    </row>
    <row r="19" spans="1:32" ht="15" x14ac:dyDescent="0.3">
      <c r="A19" s="204"/>
      <c r="B19" s="206" t="s">
        <v>112</v>
      </c>
      <c r="C19" s="36"/>
      <c r="D19" s="200" t="s">
        <v>113</v>
      </c>
      <c r="E19" s="38"/>
      <c r="F19" s="39">
        <v>8325.2749999999996</v>
      </c>
      <c r="G19" s="39">
        <v>8325.2749999999996</v>
      </c>
      <c r="H19" s="39">
        <v>11965.19803025</v>
      </c>
      <c r="I19" s="38"/>
      <c r="J19" s="205">
        <v>1</v>
      </c>
      <c r="K19" s="205">
        <v>1</v>
      </c>
      <c r="L19" s="205">
        <v>1</v>
      </c>
      <c r="M19" s="38"/>
      <c r="N19" s="200" t="s">
        <v>114</v>
      </c>
      <c r="O19" s="38"/>
      <c r="P19" s="202" t="s">
        <v>105</v>
      </c>
      <c r="Q19" s="38"/>
      <c r="R19" s="41">
        <f t="shared" si="0"/>
        <v>8325.2749999999996</v>
      </c>
      <c r="S19" s="41">
        <f t="shared" si="1"/>
        <v>8325.2749999999996</v>
      </c>
      <c r="T19" s="41">
        <f t="shared" si="1"/>
        <v>11965.19803025</v>
      </c>
      <c r="U19" s="203">
        <f t="shared" si="2"/>
        <v>28615.748030249997</v>
      </c>
      <c r="AC19" s="4"/>
      <c r="AD19" s="4"/>
      <c r="AE19" s="4"/>
      <c r="AF19" s="4"/>
    </row>
    <row r="20" spans="1:32" ht="15" x14ac:dyDescent="0.3">
      <c r="A20" s="204"/>
      <c r="B20" s="206" t="s">
        <v>115</v>
      </c>
      <c r="C20" s="36"/>
      <c r="D20" s="200" t="s">
        <v>113</v>
      </c>
      <c r="E20" s="38"/>
      <c r="F20" s="39">
        <v>8325.2749999999996</v>
      </c>
      <c r="G20" s="39">
        <v>8325.2749999999996</v>
      </c>
      <c r="H20" s="39">
        <v>11965.19803025</v>
      </c>
      <c r="I20" s="38"/>
      <c r="J20" s="205">
        <v>1</v>
      </c>
      <c r="K20" s="205">
        <v>1</v>
      </c>
      <c r="L20" s="205">
        <v>1</v>
      </c>
      <c r="M20" s="38"/>
      <c r="N20" s="200" t="s">
        <v>114</v>
      </c>
      <c r="O20" s="38"/>
      <c r="P20" s="202" t="s">
        <v>105</v>
      </c>
      <c r="Q20" s="38"/>
      <c r="R20" s="41">
        <f t="shared" si="0"/>
        <v>8325.2749999999996</v>
      </c>
      <c r="S20" s="41">
        <f t="shared" si="1"/>
        <v>8325.2749999999996</v>
      </c>
      <c r="T20" s="41">
        <f t="shared" si="1"/>
        <v>11965.19803025</v>
      </c>
      <c r="U20" s="203">
        <f t="shared" si="2"/>
        <v>28615.748030249997</v>
      </c>
      <c r="AC20" s="4"/>
      <c r="AD20" s="4"/>
      <c r="AE20" s="4"/>
      <c r="AF20" s="4"/>
    </row>
    <row r="21" spans="1:32" ht="15" x14ac:dyDescent="0.3">
      <c r="A21" s="204"/>
      <c r="B21" s="206" t="s">
        <v>116</v>
      </c>
      <c r="C21" s="36"/>
      <c r="D21" s="200" t="s">
        <v>113</v>
      </c>
      <c r="E21" s="38"/>
      <c r="F21" s="39">
        <v>8325.2749999999996</v>
      </c>
      <c r="G21" s="39">
        <v>8325.2749999999996</v>
      </c>
      <c r="H21" s="39">
        <v>11965.19803025</v>
      </c>
      <c r="I21" s="38"/>
      <c r="J21" s="205">
        <v>18</v>
      </c>
      <c r="K21" s="205">
        <v>18</v>
      </c>
      <c r="L21" s="205">
        <v>16</v>
      </c>
      <c r="M21" s="38"/>
      <c r="N21" s="200" t="s">
        <v>114</v>
      </c>
      <c r="O21" s="38"/>
      <c r="P21" s="202" t="s">
        <v>105</v>
      </c>
      <c r="Q21" s="38"/>
      <c r="R21" s="41">
        <f t="shared" si="0"/>
        <v>149854.94999999998</v>
      </c>
      <c r="S21" s="41">
        <f t="shared" si="1"/>
        <v>149854.94999999998</v>
      </c>
      <c r="T21" s="41">
        <f t="shared" si="1"/>
        <v>191443.16848399999</v>
      </c>
      <c r="U21" s="203">
        <f t="shared" si="2"/>
        <v>491153.06848399993</v>
      </c>
      <c r="AC21" s="4"/>
      <c r="AD21" s="4"/>
      <c r="AE21" s="4"/>
      <c r="AF21" s="4"/>
    </row>
    <row r="22" spans="1:32" ht="15" x14ac:dyDescent="0.3">
      <c r="A22" s="204"/>
      <c r="B22" s="206" t="s">
        <v>117</v>
      </c>
      <c r="C22" s="36"/>
      <c r="D22" s="200" t="s">
        <v>113</v>
      </c>
      <c r="E22" s="38"/>
      <c r="F22" s="39">
        <v>6699.55</v>
      </c>
      <c r="G22" s="39">
        <v>6699.55</v>
      </c>
      <c r="H22" s="39">
        <v>9683.5478293300002</v>
      </c>
      <c r="I22" s="38"/>
      <c r="J22" s="205">
        <v>10</v>
      </c>
      <c r="K22" s="205">
        <v>10</v>
      </c>
      <c r="L22" s="205">
        <v>10</v>
      </c>
      <c r="M22" s="38"/>
      <c r="N22" s="200" t="s">
        <v>114</v>
      </c>
      <c r="O22" s="38"/>
      <c r="P22" s="202" t="s">
        <v>105</v>
      </c>
      <c r="Q22" s="38"/>
      <c r="R22" s="41">
        <f t="shared" si="0"/>
        <v>66995.5</v>
      </c>
      <c r="S22" s="41">
        <f t="shared" si="1"/>
        <v>66995.5</v>
      </c>
      <c r="T22" s="41">
        <f t="shared" si="1"/>
        <v>96835.478293299995</v>
      </c>
      <c r="U22" s="203">
        <f t="shared" si="2"/>
        <v>230826.4782933</v>
      </c>
      <c r="AC22" s="4"/>
      <c r="AD22" s="4"/>
      <c r="AE22" s="4"/>
      <c r="AF22" s="4"/>
    </row>
    <row r="23" spans="1:32" ht="15" x14ac:dyDescent="0.3">
      <c r="A23" s="204"/>
      <c r="B23" s="206" t="s">
        <v>118</v>
      </c>
      <c r="C23" s="36"/>
      <c r="D23" s="200" t="s">
        <v>113</v>
      </c>
      <c r="E23" s="38"/>
      <c r="F23" s="39">
        <v>5993.75</v>
      </c>
      <c r="G23" s="39">
        <v>5993.75</v>
      </c>
      <c r="H23" s="39">
        <v>8692.9822230499994</v>
      </c>
      <c r="I23" s="38"/>
      <c r="J23" s="205">
        <v>3</v>
      </c>
      <c r="K23" s="205">
        <v>3</v>
      </c>
      <c r="L23" s="205">
        <v>3</v>
      </c>
      <c r="M23" s="38"/>
      <c r="N23" s="200" t="s">
        <v>114</v>
      </c>
      <c r="O23" s="38"/>
      <c r="P23" s="202" t="s">
        <v>105</v>
      </c>
      <c r="Q23" s="38"/>
      <c r="R23" s="41">
        <f t="shared" si="0"/>
        <v>17981.25</v>
      </c>
      <c r="S23" s="41">
        <f t="shared" si="1"/>
        <v>17981.25</v>
      </c>
      <c r="T23" s="41">
        <f t="shared" si="1"/>
        <v>26078.946669149998</v>
      </c>
      <c r="U23" s="203">
        <f t="shared" si="2"/>
        <v>62041.446669149998</v>
      </c>
      <c r="AC23" s="4"/>
      <c r="AD23" s="4"/>
      <c r="AE23" s="4"/>
      <c r="AF23" s="4"/>
    </row>
    <row r="24" spans="1:32" ht="15" x14ac:dyDescent="0.3">
      <c r="A24" s="204"/>
      <c r="B24" s="206" t="s">
        <v>119</v>
      </c>
      <c r="C24" s="36"/>
      <c r="D24" s="200" t="s">
        <v>113</v>
      </c>
      <c r="E24" s="38"/>
      <c r="F24" s="39">
        <v>4886.05</v>
      </c>
      <c r="G24" s="39">
        <v>4886.05</v>
      </c>
      <c r="H24" s="39">
        <v>7254.4489878100003</v>
      </c>
      <c r="I24" s="38"/>
      <c r="J24" s="205">
        <v>11</v>
      </c>
      <c r="K24" s="205">
        <v>11</v>
      </c>
      <c r="L24" s="205">
        <v>11</v>
      </c>
      <c r="M24" s="38"/>
      <c r="N24" s="200" t="s">
        <v>114</v>
      </c>
      <c r="O24" s="38"/>
      <c r="P24" s="202" t="s">
        <v>105</v>
      </c>
      <c r="Q24" s="38"/>
      <c r="R24" s="41">
        <f t="shared" si="0"/>
        <v>53746.55</v>
      </c>
      <c r="S24" s="41">
        <f t="shared" si="1"/>
        <v>53746.55</v>
      </c>
      <c r="T24" s="41">
        <f t="shared" si="1"/>
        <v>79798.938865910008</v>
      </c>
      <c r="U24" s="203">
        <f t="shared" si="2"/>
        <v>187292.03886591003</v>
      </c>
      <c r="AC24" s="4"/>
      <c r="AD24" s="4"/>
      <c r="AE24" s="4"/>
      <c r="AF24" s="4"/>
    </row>
    <row r="25" spans="1:32" ht="15" x14ac:dyDescent="0.3">
      <c r="A25" s="204"/>
      <c r="B25" s="206" t="s">
        <v>120</v>
      </c>
      <c r="C25" s="36"/>
      <c r="D25" s="200" t="s">
        <v>113</v>
      </c>
      <c r="E25" s="38"/>
      <c r="F25" s="39">
        <v>4886.05</v>
      </c>
      <c r="G25" s="39">
        <v>4886.05</v>
      </c>
      <c r="H25" s="39">
        <v>7017.7839457000009</v>
      </c>
      <c r="I25" s="38"/>
      <c r="J25" s="205">
        <v>5</v>
      </c>
      <c r="K25" s="205">
        <v>5</v>
      </c>
      <c r="L25" s="205">
        <v>5</v>
      </c>
      <c r="M25" s="38"/>
      <c r="N25" s="200" t="s">
        <v>114</v>
      </c>
      <c r="O25" s="38"/>
      <c r="P25" s="202" t="s">
        <v>105</v>
      </c>
      <c r="Q25" s="38"/>
      <c r="R25" s="41">
        <f t="shared" si="0"/>
        <v>24430.25</v>
      </c>
      <c r="S25" s="41">
        <f t="shared" si="1"/>
        <v>24430.25</v>
      </c>
      <c r="T25" s="41">
        <f t="shared" si="1"/>
        <v>35088.919728500005</v>
      </c>
      <c r="U25" s="203">
        <f t="shared" si="2"/>
        <v>83949.419728500012</v>
      </c>
      <c r="AC25" s="4"/>
      <c r="AD25" s="4"/>
      <c r="AE25" s="4"/>
      <c r="AF25" s="4"/>
    </row>
    <row r="26" spans="1:32" ht="15" x14ac:dyDescent="0.3">
      <c r="A26" s="204"/>
      <c r="B26" s="206" t="s">
        <v>121</v>
      </c>
      <c r="C26" s="36"/>
      <c r="D26" s="200" t="s">
        <v>113</v>
      </c>
      <c r="E26" s="38"/>
      <c r="F26" s="39">
        <v>4886.05</v>
      </c>
      <c r="G26" s="39">
        <v>4886.05</v>
      </c>
      <c r="H26" s="39">
        <v>7017.7839457000009</v>
      </c>
      <c r="I26" s="38"/>
      <c r="J26" s="205">
        <v>4</v>
      </c>
      <c r="K26" s="205">
        <v>4</v>
      </c>
      <c r="L26" s="205">
        <v>4</v>
      </c>
      <c r="M26" s="38"/>
      <c r="N26" s="200" t="s">
        <v>114</v>
      </c>
      <c r="O26" s="38"/>
      <c r="P26" s="202" t="s">
        <v>105</v>
      </c>
      <c r="Q26" s="38"/>
      <c r="R26" s="41">
        <f t="shared" si="0"/>
        <v>19544.2</v>
      </c>
      <c r="S26" s="41">
        <f t="shared" si="1"/>
        <v>19544.2</v>
      </c>
      <c r="T26" s="41">
        <f t="shared" si="1"/>
        <v>28071.135782800004</v>
      </c>
      <c r="U26" s="203">
        <f t="shared" si="2"/>
        <v>67159.535782799998</v>
      </c>
      <c r="AC26" s="4"/>
      <c r="AD26" s="4"/>
      <c r="AE26" s="4"/>
      <c r="AF26" s="4"/>
    </row>
    <row r="27" spans="1:32" ht="15" x14ac:dyDescent="0.3">
      <c r="A27" s="204"/>
      <c r="B27" s="206" t="s">
        <v>122</v>
      </c>
      <c r="C27" s="36"/>
      <c r="D27" s="200" t="s">
        <v>113</v>
      </c>
      <c r="E27" s="38"/>
      <c r="F27" s="39">
        <v>4886.05</v>
      </c>
      <c r="G27" s="39">
        <v>4886.05</v>
      </c>
      <c r="H27" s="39">
        <v>7017.7839457000009</v>
      </c>
      <c r="I27" s="38"/>
      <c r="J27" s="205">
        <v>1</v>
      </c>
      <c r="K27" s="205">
        <v>1</v>
      </c>
      <c r="L27" s="205">
        <v>1</v>
      </c>
      <c r="M27" s="38"/>
      <c r="N27" s="200" t="s">
        <v>114</v>
      </c>
      <c r="O27" s="38"/>
      <c r="P27" s="202" t="s">
        <v>105</v>
      </c>
      <c r="Q27" s="38"/>
      <c r="R27" s="41">
        <f t="shared" si="0"/>
        <v>4886.05</v>
      </c>
      <c r="S27" s="41">
        <f t="shared" si="1"/>
        <v>4886.05</v>
      </c>
      <c r="T27" s="41">
        <f t="shared" si="1"/>
        <v>7017.7839457000009</v>
      </c>
      <c r="U27" s="203">
        <f t="shared" si="2"/>
        <v>16789.883945699999</v>
      </c>
      <c r="AC27" s="4"/>
      <c r="AD27" s="4"/>
      <c r="AE27" s="4"/>
      <c r="AF27" s="4"/>
    </row>
    <row r="28" spans="1:32" ht="15" x14ac:dyDescent="0.3">
      <c r="A28" s="204"/>
      <c r="B28" s="206" t="s">
        <v>123</v>
      </c>
      <c r="C28" s="36"/>
      <c r="D28" s="200" t="s">
        <v>113</v>
      </c>
      <c r="E28" s="38"/>
      <c r="F28" s="39">
        <v>4886.05</v>
      </c>
      <c r="G28" s="39">
        <v>4886.05</v>
      </c>
      <c r="H28" s="39">
        <v>7017.7839457000009</v>
      </c>
      <c r="I28" s="38"/>
      <c r="J28" s="205">
        <v>8</v>
      </c>
      <c r="K28" s="205">
        <v>8</v>
      </c>
      <c r="L28" s="205">
        <v>8</v>
      </c>
      <c r="M28" s="38"/>
      <c r="N28" s="200" t="s">
        <v>114</v>
      </c>
      <c r="O28" s="38"/>
      <c r="P28" s="202" t="s">
        <v>105</v>
      </c>
      <c r="Q28" s="38"/>
      <c r="R28" s="41">
        <f t="shared" si="0"/>
        <v>39088.400000000001</v>
      </c>
      <c r="S28" s="41">
        <f t="shared" si="1"/>
        <v>39088.400000000001</v>
      </c>
      <c r="T28" s="41">
        <f t="shared" si="1"/>
        <v>56142.271565600007</v>
      </c>
      <c r="U28" s="203">
        <f t="shared" si="2"/>
        <v>134319.0715656</v>
      </c>
      <c r="AC28" s="4"/>
      <c r="AD28" s="4"/>
      <c r="AE28" s="4"/>
      <c r="AF28" s="4"/>
    </row>
    <row r="29" spans="1:32" ht="15" x14ac:dyDescent="0.3">
      <c r="A29" s="204"/>
      <c r="B29" s="206" t="s">
        <v>124</v>
      </c>
      <c r="C29" s="36"/>
      <c r="D29" s="200" t="s">
        <v>113</v>
      </c>
      <c r="E29" s="38"/>
      <c r="F29" s="39">
        <v>4886.05</v>
      </c>
      <c r="G29" s="39">
        <v>4886.05</v>
      </c>
      <c r="H29" s="39">
        <v>7017.7839457000009</v>
      </c>
      <c r="I29" s="38"/>
      <c r="J29" s="205">
        <v>5</v>
      </c>
      <c r="K29" s="205">
        <v>5</v>
      </c>
      <c r="L29" s="205">
        <v>5</v>
      </c>
      <c r="M29" s="38"/>
      <c r="N29" s="200" t="s">
        <v>114</v>
      </c>
      <c r="O29" s="38"/>
      <c r="P29" s="202" t="s">
        <v>105</v>
      </c>
      <c r="Q29" s="38"/>
      <c r="R29" s="41">
        <f t="shared" si="0"/>
        <v>24430.25</v>
      </c>
      <c r="S29" s="41">
        <f t="shared" si="1"/>
        <v>24430.25</v>
      </c>
      <c r="T29" s="41">
        <f t="shared" si="1"/>
        <v>35088.919728500005</v>
      </c>
      <c r="U29" s="203">
        <f t="shared" si="2"/>
        <v>83949.419728500012</v>
      </c>
      <c r="AC29" s="4"/>
      <c r="AD29" s="4"/>
      <c r="AE29" s="4"/>
      <c r="AF29" s="4"/>
    </row>
    <row r="30" spans="1:32" ht="15" x14ac:dyDescent="0.3">
      <c r="A30" s="204"/>
      <c r="B30" s="206" t="s">
        <v>125</v>
      </c>
      <c r="C30" s="36"/>
      <c r="D30" s="200" t="s">
        <v>113</v>
      </c>
      <c r="E30" s="38"/>
      <c r="F30" s="39">
        <v>4886.05</v>
      </c>
      <c r="G30" s="39">
        <v>4886.05</v>
      </c>
      <c r="H30" s="39">
        <v>7017.7839457000009</v>
      </c>
      <c r="I30" s="38"/>
      <c r="J30" s="205">
        <v>1</v>
      </c>
      <c r="K30" s="205">
        <v>1</v>
      </c>
      <c r="L30" s="205">
        <v>1</v>
      </c>
      <c r="M30" s="38"/>
      <c r="N30" s="200" t="s">
        <v>114</v>
      </c>
      <c r="O30" s="38"/>
      <c r="P30" s="202" t="s">
        <v>105</v>
      </c>
      <c r="Q30" s="38"/>
      <c r="R30" s="41">
        <f t="shared" si="0"/>
        <v>4886.05</v>
      </c>
      <c r="S30" s="41">
        <f t="shared" si="1"/>
        <v>4886.05</v>
      </c>
      <c r="T30" s="41">
        <f t="shared" si="1"/>
        <v>7017.7839457000009</v>
      </c>
      <c r="U30" s="203">
        <f t="shared" si="2"/>
        <v>16789.883945699999</v>
      </c>
      <c r="AC30" s="4"/>
      <c r="AD30" s="4"/>
      <c r="AE30" s="4"/>
      <c r="AF30" s="4"/>
    </row>
    <row r="31" spans="1:32" ht="15" x14ac:dyDescent="0.3">
      <c r="A31" s="204"/>
      <c r="B31" s="206" t="s">
        <v>126</v>
      </c>
      <c r="C31" s="36"/>
      <c r="D31" s="200" t="s">
        <v>113</v>
      </c>
      <c r="E31" s="38"/>
      <c r="F31" s="39">
        <v>4886.05</v>
      </c>
      <c r="G31" s="39">
        <v>4886.05</v>
      </c>
      <c r="H31" s="39">
        <v>7017.7839457000009</v>
      </c>
      <c r="I31" s="38"/>
      <c r="J31" s="205">
        <v>1</v>
      </c>
      <c r="K31" s="205">
        <v>1</v>
      </c>
      <c r="L31" s="205">
        <v>1</v>
      </c>
      <c r="M31" s="38"/>
      <c r="N31" s="200" t="s">
        <v>114</v>
      </c>
      <c r="O31" s="38"/>
      <c r="P31" s="202" t="s">
        <v>105</v>
      </c>
      <c r="Q31" s="38"/>
      <c r="R31" s="41">
        <f t="shared" si="0"/>
        <v>4886.05</v>
      </c>
      <c r="S31" s="41">
        <f t="shared" si="1"/>
        <v>4886.05</v>
      </c>
      <c r="T31" s="41">
        <f t="shared" si="1"/>
        <v>7017.7839457000009</v>
      </c>
      <c r="U31" s="203">
        <f t="shared" si="2"/>
        <v>16789.883945699999</v>
      </c>
      <c r="AC31" s="4"/>
      <c r="AD31" s="4"/>
      <c r="AE31" s="4"/>
      <c r="AF31" s="4"/>
    </row>
    <row r="32" spans="1:32" ht="15" x14ac:dyDescent="0.3">
      <c r="A32" s="204"/>
      <c r="B32" s="206" t="s">
        <v>127</v>
      </c>
      <c r="C32" s="36"/>
      <c r="D32" s="200" t="s">
        <v>128</v>
      </c>
      <c r="E32" s="38"/>
      <c r="F32" s="39">
        <v>13729.475</v>
      </c>
      <c r="G32" s="39">
        <v>13729.475</v>
      </c>
      <c r="H32" s="39">
        <v>19549.862250140002</v>
      </c>
      <c r="I32" s="38"/>
      <c r="J32" s="205">
        <v>16</v>
      </c>
      <c r="K32" s="205">
        <v>16</v>
      </c>
      <c r="L32" s="205">
        <v>16</v>
      </c>
      <c r="M32" s="38"/>
      <c r="N32" s="200" t="s">
        <v>129</v>
      </c>
      <c r="O32" s="38"/>
      <c r="P32" s="202" t="s">
        <v>105</v>
      </c>
      <c r="Q32" s="38"/>
      <c r="R32" s="41">
        <f t="shared" si="0"/>
        <v>219671.6</v>
      </c>
      <c r="S32" s="41">
        <f t="shared" si="1"/>
        <v>219671.6</v>
      </c>
      <c r="T32" s="41">
        <f t="shared" si="1"/>
        <v>312797.79600224004</v>
      </c>
      <c r="U32" s="203">
        <f t="shared" si="2"/>
        <v>752140.99600224011</v>
      </c>
      <c r="AC32" s="4"/>
      <c r="AD32" s="4"/>
      <c r="AE32" s="4"/>
      <c r="AF32" s="4"/>
    </row>
    <row r="33" spans="1:32" ht="15" x14ac:dyDescent="0.3">
      <c r="A33" s="204"/>
      <c r="B33" s="206" t="s">
        <v>130</v>
      </c>
      <c r="C33" s="36"/>
      <c r="D33" s="200" t="s">
        <v>128</v>
      </c>
      <c r="E33" s="38"/>
      <c r="F33" s="39">
        <v>16087.625</v>
      </c>
      <c r="G33" s="39">
        <v>16087.625</v>
      </c>
      <c r="H33" s="39">
        <v>22859.477706230002</v>
      </c>
      <c r="I33" s="38"/>
      <c r="J33" s="205">
        <v>14</v>
      </c>
      <c r="K33" s="205">
        <v>14</v>
      </c>
      <c r="L33" s="205">
        <v>14</v>
      </c>
      <c r="M33" s="38"/>
      <c r="N33" s="200" t="s">
        <v>129</v>
      </c>
      <c r="O33" s="38"/>
      <c r="P33" s="202" t="s">
        <v>105</v>
      </c>
      <c r="Q33" s="38"/>
      <c r="R33" s="41">
        <f t="shared" si="0"/>
        <v>225226.75</v>
      </c>
      <c r="S33" s="41">
        <f t="shared" si="1"/>
        <v>225226.75</v>
      </c>
      <c r="T33" s="41">
        <f t="shared" si="1"/>
        <v>320032.68788722</v>
      </c>
      <c r="U33" s="203">
        <f t="shared" si="2"/>
        <v>770486.18788721994</v>
      </c>
      <c r="AC33" s="4"/>
      <c r="AD33" s="4"/>
      <c r="AE33" s="4"/>
      <c r="AF33" s="4"/>
    </row>
    <row r="34" spans="1:32" ht="15" x14ac:dyDescent="0.3">
      <c r="A34" s="204"/>
      <c r="B34" s="206" t="s">
        <v>131</v>
      </c>
      <c r="C34" s="36"/>
      <c r="D34" s="200" t="s">
        <v>128</v>
      </c>
      <c r="E34" s="38"/>
      <c r="F34" s="39">
        <v>18710.599999999999</v>
      </c>
      <c r="G34" s="39">
        <v>18710.599999999999</v>
      </c>
      <c r="H34" s="39">
        <v>26540.828262949999</v>
      </c>
      <c r="I34" s="38"/>
      <c r="J34" s="205">
        <v>1</v>
      </c>
      <c r="K34" s="205">
        <v>1</v>
      </c>
      <c r="L34" s="205">
        <v>1</v>
      </c>
      <c r="M34" s="38"/>
      <c r="N34" s="200" t="s">
        <v>129</v>
      </c>
      <c r="O34" s="38"/>
      <c r="P34" s="202" t="s">
        <v>105</v>
      </c>
      <c r="Q34" s="38"/>
      <c r="R34" s="41">
        <f t="shared" si="0"/>
        <v>18710.599999999999</v>
      </c>
      <c r="S34" s="41">
        <f t="shared" si="1"/>
        <v>18710.599999999999</v>
      </c>
      <c r="T34" s="41">
        <f t="shared" si="1"/>
        <v>26540.828262949999</v>
      </c>
      <c r="U34" s="203">
        <f t="shared" si="2"/>
        <v>63962.02826295</v>
      </c>
      <c r="AC34" s="4"/>
      <c r="AD34" s="4"/>
      <c r="AE34" s="4"/>
      <c r="AF34" s="4"/>
    </row>
    <row r="35" spans="1:32" ht="15" x14ac:dyDescent="0.3">
      <c r="A35" s="207"/>
      <c r="B35" s="206" t="s">
        <v>132</v>
      </c>
      <c r="C35" s="36"/>
      <c r="D35" s="200" t="s">
        <v>128</v>
      </c>
      <c r="E35" s="38"/>
      <c r="F35" s="39">
        <v>248.17499999999998</v>
      </c>
      <c r="G35" s="39">
        <v>248.17499999999998</v>
      </c>
      <c r="H35" s="39">
        <v>248.17499999999998</v>
      </c>
      <c r="I35" s="38"/>
      <c r="J35" s="205">
        <v>2854.3335146569962</v>
      </c>
      <c r="K35" s="205">
        <v>3669.387085725798</v>
      </c>
      <c r="L35" s="205">
        <v>4201.1325915306552</v>
      </c>
      <c r="M35" s="38"/>
      <c r="N35" s="200" t="s">
        <v>129</v>
      </c>
      <c r="O35" s="38"/>
      <c r="P35" s="202" t="s">
        <v>105</v>
      </c>
      <c r="Q35" s="38"/>
      <c r="R35" s="41">
        <f t="shared" si="0"/>
        <v>708374.22</v>
      </c>
      <c r="S35" s="41">
        <f t="shared" si="1"/>
        <v>910650.1399999999</v>
      </c>
      <c r="T35" s="41">
        <f t="shared" si="1"/>
        <v>1042616.0809031202</v>
      </c>
      <c r="U35" s="203">
        <f t="shared" si="2"/>
        <v>2661640.4409031202</v>
      </c>
      <c r="AC35" s="4"/>
      <c r="AD35" s="4"/>
      <c r="AE35" s="4"/>
      <c r="AF35" s="4"/>
    </row>
    <row r="36" spans="1:32" ht="15" hidden="1" x14ac:dyDescent="0.3">
      <c r="A36" s="34"/>
      <c r="B36" s="35"/>
      <c r="C36" s="36"/>
      <c r="D36" s="37"/>
      <c r="E36" s="38"/>
      <c r="F36" s="39"/>
      <c r="G36" s="39"/>
      <c r="H36" s="39"/>
      <c r="I36" s="38"/>
      <c r="J36" s="205"/>
      <c r="K36" s="37"/>
      <c r="L36" s="37"/>
      <c r="M36" s="38"/>
      <c r="N36" s="37"/>
      <c r="O36" s="38"/>
      <c r="P36" s="40"/>
      <c r="Q36" s="38"/>
      <c r="R36" s="41"/>
      <c r="S36" s="41"/>
      <c r="T36" s="41"/>
      <c r="U36" s="41"/>
      <c r="AC36" s="4"/>
      <c r="AD36" s="4"/>
      <c r="AE36" s="4"/>
      <c r="AF36" s="4"/>
    </row>
    <row r="37" spans="1:32" ht="15" hidden="1" x14ac:dyDescent="0.3">
      <c r="A37" s="34"/>
      <c r="B37" s="35"/>
      <c r="C37" s="36"/>
      <c r="D37" s="37"/>
      <c r="E37" s="38"/>
      <c r="F37" s="39"/>
      <c r="G37" s="39"/>
      <c r="H37" s="39"/>
      <c r="I37" s="38"/>
      <c r="J37" s="205"/>
      <c r="K37" s="37"/>
      <c r="L37" s="37"/>
      <c r="M37" s="38"/>
      <c r="N37" s="37"/>
      <c r="O37" s="38"/>
      <c r="P37" s="40"/>
      <c r="Q37" s="38"/>
      <c r="R37" s="41"/>
      <c r="S37" s="41"/>
      <c r="T37" s="41"/>
      <c r="U37" s="41"/>
      <c r="AC37" s="4"/>
      <c r="AD37" s="4"/>
      <c r="AE37" s="4"/>
      <c r="AF37" s="4"/>
    </row>
    <row r="38" spans="1:32" ht="15" hidden="1" x14ac:dyDescent="0.3">
      <c r="A38" s="34"/>
      <c r="B38" s="35"/>
      <c r="C38" s="36"/>
      <c r="D38" s="37"/>
      <c r="E38" s="38"/>
      <c r="F38" s="39"/>
      <c r="G38" s="39"/>
      <c r="H38" s="39"/>
      <c r="I38" s="38"/>
      <c r="J38" s="205"/>
      <c r="K38" s="37"/>
      <c r="L38" s="37"/>
      <c r="M38" s="38"/>
      <c r="N38" s="37"/>
      <c r="O38" s="38"/>
      <c r="P38" s="40"/>
      <c r="Q38" s="38"/>
      <c r="R38" s="41"/>
      <c r="S38" s="41"/>
      <c r="T38" s="41"/>
      <c r="U38" s="41"/>
      <c r="AC38" s="4"/>
      <c r="AD38" s="4"/>
      <c r="AE38" s="4"/>
      <c r="AF38" s="4"/>
    </row>
    <row r="39" spans="1:32" ht="15" hidden="1" x14ac:dyDescent="0.3">
      <c r="A39" s="34"/>
      <c r="B39" s="35"/>
      <c r="C39" s="36"/>
      <c r="D39" s="37"/>
      <c r="E39" s="38"/>
      <c r="F39" s="39"/>
      <c r="G39" s="39"/>
      <c r="H39" s="39"/>
      <c r="I39" s="38"/>
      <c r="J39" s="205"/>
      <c r="K39" s="37"/>
      <c r="L39" s="37"/>
      <c r="M39" s="38"/>
      <c r="N39" s="37"/>
      <c r="O39" s="38"/>
      <c r="P39" s="40"/>
      <c r="Q39" s="38"/>
      <c r="R39" s="41"/>
      <c r="S39" s="41"/>
      <c r="T39" s="41"/>
      <c r="U39" s="41"/>
      <c r="AC39" s="4"/>
      <c r="AD39" s="4"/>
      <c r="AE39" s="4"/>
      <c r="AF39" s="4"/>
    </row>
    <row r="40" spans="1:32" ht="15" hidden="1" x14ac:dyDescent="0.3">
      <c r="A40" s="37"/>
      <c r="B40" s="42"/>
      <c r="C40" s="36"/>
      <c r="D40" s="37"/>
      <c r="E40" s="43"/>
      <c r="F40" s="39"/>
      <c r="G40" s="39"/>
      <c r="H40" s="39"/>
      <c r="I40" s="43"/>
      <c r="J40" s="205"/>
      <c r="K40" s="37"/>
      <c r="L40" s="37"/>
      <c r="M40" s="43"/>
      <c r="N40" s="37"/>
      <c r="O40" s="43"/>
      <c r="P40" s="40"/>
      <c r="Q40" s="43"/>
      <c r="R40" s="44"/>
      <c r="S40" s="44"/>
      <c r="T40" s="44"/>
      <c r="U40" s="44"/>
      <c r="V40" s="45"/>
      <c r="W40" s="31">
        <v>195358654.53000009</v>
      </c>
      <c r="X40" s="31">
        <v>196646568.9300001</v>
      </c>
      <c r="Y40" s="46">
        <v>196646568.9300001</v>
      </c>
      <c r="AA40" s="31">
        <f>SUM(W40:Y40)</f>
        <v>588651792.39000022</v>
      </c>
      <c r="AC40" s="4"/>
      <c r="AD40" s="4"/>
      <c r="AE40" s="4"/>
      <c r="AF40" s="4"/>
    </row>
    <row r="41" spans="1:32" ht="15" hidden="1" x14ac:dyDescent="0.3">
      <c r="A41" s="37"/>
      <c r="B41" s="35"/>
      <c r="C41" s="36"/>
      <c r="D41" s="37"/>
      <c r="E41" s="43"/>
      <c r="F41" s="39"/>
      <c r="G41" s="39"/>
      <c r="H41" s="39"/>
      <c r="I41" s="43"/>
      <c r="J41" s="208"/>
      <c r="K41" s="47"/>
      <c r="L41" s="47"/>
      <c r="M41" s="43"/>
      <c r="N41" s="37"/>
      <c r="O41" s="43"/>
      <c r="P41" s="40"/>
      <c r="Q41" s="43"/>
      <c r="R41" s="41"/>
      <c r="S41" s="41"/>
      <c r="T41" s="41"/>
      <c r="U41" s="41"/>
      <c r="W41" s="31">
        <v>1925562.5999999999</v>
      </c>
      <c r="X41" s="31">
        <v>1944945.5999999999</v>
      </c>
      <c r="Y41" s="46">
        <v>1944945.5999999999</v>
      </c>
      <c r="AA41" s="31">
        <f t="shared" ref="AA41:AA64" si="3">SUM(W41:Y41)</f>
        <v>5815453.7999999998</v>
      </c>
      <c r="AC41" s="4"/>
      <c r="AD41" s="4"/>
      <c r="AE41" s="4"/>
      <c r="AF41" s="4"/>
    </row>
    <row r="42" spans="1:32" ht="15" hidden="1" x14ac:dyDescent="0.3">
      <c r="A42" s="37"/>
      <c r="B42" s="35"/>
      <c r="C42" s="36"/>
      <c r="D42" s="37"/>
      <c r="E42" s="43"/>
      <c r="F42" s="39"/>
      <c r="G42" s="39"/>
      <c r="H42" s="39"/>
      <c r="I42" s="43"/>
      <c r="J42" s="208"/>
      <c r="K42" s="47"/>
      <c r="L42" s="47"/>
      <c r="M42" s="43"/>
      <c r="N42" s="37"/>
      <c r="O42" s="43"/>
      <c r="P42" s="40"/>
      <c r="Q42" s="43"/>
      <c r="R42" s="41"/>
      <c r="S42" s="41"/>
      <c r="T42" s="41"/>
      <c r="U42" s="41"/>
      <c r="W42" s="31">
        <v>6654539.3499999996</v>
      </c>
      <c r="X42" s="31">
        <v>6721453.0500000007</v>
      </c>
      <c r="Y42" s="46">
        <v>6721453.0500000007</v>
      </c>
      <c r="AA42" s="31">
        <f t="shared" si="3"/>
        <v>20097445.450000003</v>
      </c>
      <c r="AC42" s="4"/>
      <c r="AD42" s="4"/>
      <c r="AE42" s="4"/>
      <c r="AF42" s="4"/>
    </row>
    <row r="43" spans="1:32" ht="15" hidden="1" x14ac:dyDescent="0.3">
      <c r="A43" s="37"/>
      <c r="B43" s="35"/>
      <c r="C43" s="48"/>
      <c r="D43" s="37"/>
      <c r="E43" s="43"/>
      <c r="F43" s="39"/>
      <c r="G43" s="39"/>
      <c r="H43" s="39"/>
      <c r="I43" s="43"/>
      <c r="J43" s="208"/>
      <c r="K43" s="47"/>
      <c r="L43" s="47"/>
      <c r="M43" s="43"/>
      <c r="N43" s="37"/>
      <c r="O43" s="43"/>
      <c r="P43" s="40"/>
      <c r="Q43" s="43"/>
      <c r="R43" s="41"/>
      <c r="S43" s="41"/>
      <c r="T43" s="41"/>
      <c r="U43" s="41"/>
      <c r="W43" s="31">
        <v>25941857.5</v>
      </c>
      <c r="X43" s="31">
        <v>26202637.5</v>
      </c>
      <c r="Y43" s="46">
        <v>26202637.5</v>
      </c>
      <c r="AA43" s="31">
        <f t="shared" si="3"/>
        <v>78347132.5</v>
      </c>
      <c r="AC43" s="4"/>
      <c r="AD43" s="4"/>
      <c r="AE43" s="4"/>
      <c r="AF43" s="4"/>
    </row>
    <row r="44" spans="1:32" ht="15" hidden="1" x14ac:dyDescent="0.3">
      <c r="A44" s="37"/>
      <c r="B44" s="49"/>
      <c r="C44" s="48"/>
      <c r="D44" s="37"/>
      <c r="E44" s="43"/>
      <c r="F44" s="39"/>
      <c r="G44" s="39"/>
      <c r="H44" s="39"/>
      <c r="I44" s="43"/>
      <c r="J44" s="208"/>
      <c r="K44" s="47"/>
      <c r="L44" s="47"/>
      <c r="M44" s="43"/>
      <c r="N44" s="37"/>
      <c r="O44" s="43"/>
      <c r="P44" s="40"/>
      <c r="Q44" s="43"/>
      <c r="R44" s="41"/>
      <c r="S44" s="41"/>
      <c r="T44" s="41"/>
      <c r="U44" s="41"/>
      <c r="W44" s="31">
        <v>64241386.349999994</v>
      </c>
      <c r="X44" s="31">
        <v>64887782.849999994</v>
      </c>
      <c r="Y44" s="46">
        <v>64887782.849999994</v>
      </c>
      <c r="AA44" s="31">
        <f t="shared" si="3"/>
        <v>194016952.04999998</v>
      </c>
      <c r="AC44" s="4"/>
      <c r="AD44" s="4"/>
      <c r="AE44" s="4"/>
      <c r="AF44" s="4"/>
    </row>
    <row r="45" spans="1:32" ht="15" hidden="1" x14ac:dyDescent="0.3">
      <c r="A45" s="37"/>
      <c r="B45" s="49"/>
      <c r="C45" s="36"/>
      <c r="D45" s="37"/>
      <c r="E45" s="43"/>
      <c r="F45" s="39"/>
      <c r="G45" s="39"/>
      <c r="H45" s="39"/>
      <c r="I45" s="43"/>
      <c r="J45" s="47"/>
      <c r="K45" s="47"/>
      <c r="L45" s="47"/>
      <c r="M45" s="43"/>
      <c r="N45" s="37"/>
      <c r="O45" s="43"/>
      <c r="P45" s="40"/>
      <c r="Q45" s="43"/>
      <c r="R45" s="41"/>
      <c r="S45" s="41"/>
      <c r="T45" s="41"/>
      <c r="U45" s="41"/>
      <c r="W45" s="31">
        <v>114990</v>
      </c>
      <c r="X45" s="31">
        <v>116145</v>
      </c>
      <c r="Y45" s="46">
        <v>116145</v>
      </c>
      <c r="AA45" s="31">
        <f t="shared" si="3"/>
        <v>347280</v>
      </c>
      <c r="AC45" s="4"/>
      <c r="AD45" s="4"/>
      <c r="AE45" s="4"/>
      <c r="AF45" s="4"/>
    </row>
    <row r="46" spans="1:32" ht="15" hidden="1" x14ac:dyDescent="0.3">
      <c r="A46" s="37"/>
      <c r="B46" s="35"/>
      <c r="C46" s="36"/>
      <c r="D46" s="37"/>
      <c r="E46" s="43"/>
      <c r="F46" s="39"/>
      <c r="G46" s="39"/>
      <c r="H46" s="39"/>
      <c r="I46" s="43"/>
      <c r="J46" s="47"/>
      <c r="K46" s="47"/>
      <c r="L46" s="47"/>
      <c r="M46" s="43"/>
      <c r="N46" s="37"/>
      <c r="O46" s="43"/>
      <c r="P46" s="40"/>
      <c r="Q46" s="43"/>
      <c r="R46" s="41"/>
      <c r="S46" s="41"/>
      <c r="T46" s="41"/>
      <c r="U46" s="41"/>
      <c r="W46" s="31">
        <v>3031934.85</v>
      </c>
      <c r="X46" s="31">
        <v>3062398.5</v>
      </c>
      <c r="Y46" s="46">
        <v>3062398.5</v>
      </c>
      <c r="AA46" s="31">
        <f t="shared" si="3"/>
        <v>9156731.8499999996</v>
      </c>
      <c r="AC46" s="4"/>
      <c r="AD46" s="4"/>
      <c r="AE46" s="4"/>
      <c r="AF46" s="4"/>
    </row>
    <row r="47" spans="1:32" ht="15" hidden="1" x14ac:dyDescent="0.3">
      <c r="A47" s="37"/>
      <c r="B47" s="35"/>
      <c r="C47" s="36"/>
      <c r="D47" s="37"/>
      <c r="E47" s="43"/>
      <c r="F47" s="39"/>
      <c r="G47" s="39"/>
      <c r="H47" s="39"/>
      <c r="I47" s="43"/>
      <c r="J47" s="37"/>
      <c r="K47" s="37"/>
      <c r="L47" s="37"/>
      <c r="M47" s="43"/>
      <c r="N47" s="37"/>
      <c r="O47" s="43"/>
      <c r="P47" s="40"/>
      <c r="Q47" s="43"/>
      <c r="R47" s="41"/>
      <c r="S47" s="41"/>
      <c r="T47" s="41"/>
      <c r="U47" s="41"/>
      <c r="W47" s="31">
        <v>13817059.199999999</v>
      </c>
      <c r="X47" s="31">
        <v>13956062.399999999</v>
      </c>
      <c r="Y47" s="46">
        <v>13956062.399999999</v>
      </c>
      <c r="AA47" s="31">
        <f t="shared" si="3"/>
        <v>41729184</v>
      </c>
      <c r="AC47" s="4"/>
      <c r="AD47" s="4"/>
      <c r="AE47" s="4"/>
      <c r="AF47" s="4"/>
    </row>
    <row r="48" spans="1:32" ht="15" hidden="1" x14ac:dyDescent="0.3">
      <c r="A48" s="37"/>
      <c r="B48" s="35"/>
      <c r="C48" s="36"/>
      <c r="D48" s="37"/>
      <c r="E48" s="43"/>
      <c r="F48" s="39"/>
      <c r="G48" s="39"/>
      <c r="H48" s="39"/>
      <c r="I48" s="43"/>
      <c r="J48" s="37"/>
      <c r="K48" s="37"/>
      <c r="L48" s="37"/>
      <c r="M48" s="43"/>
      <c r="N48" s="37"/>
      <c r="O48" s="43"/>
      <c r="P48" s="40"/>
      <c r="Q48" s="43"/>
      <c r="R48" s="41"/>
      <c r="S48" s="41"/>
      <c r="T48" s="41"/>
      <c r="U48" s="41"/>
      <c r="W48" s="31">
        <v>3084165</v>
      </c>
      <c r="X48" s="31">
        <v>3115192.5</v>
      </c>
      <c r="Y48" s="46">
        <v>3115192.5</v>
      </c>
      <c r="AA48" s="31">
        <f t="shared" si="3"/>
        <v>9314550</v>
      </c>
      <c r="AC48" s="4"/>
      <c r="AD48" s="4"/>
      <c r="AE48" s="4"/>
      <c r="AF48" s="4"/>
    </row>
    <row r="49" spans="1:32" ht="15" hidden="1" x14ac:dyDescent="0.3">
      <c r="A49" s="37"/>
      <c r="B49" s="35"/>
      <c r="C49" s="36"/>
      <c r="D49" s="37"/>
      <c r="E49" s="43"/>
      <c r="F49" s="39"/>
      <c r="G49" s="39"/>
      <c r="H49" s="39"/>
      <c r="I49" s="43"/>
      <c r="J49" s="47"/>
      <c r="K49" s="47"/>
      <c r="L49" s="47"/>
      <c r="M49" s="43"/>
      <c r="N49" s="37"/>
      <c r="O49" s="43"/>
      <c r="P49" s="40"/>
      <c r="Q49" s="43"/>
      <c r="R49" s="41"/>
      <c r="S49" s="41"/>
      <c r="T49" s="41"/>
      <c r="U49" s="41"/>
      <c r="W49" s="31">
        <v>240926.34999999998</v>
      </c>
      <c r="X49" s="31">
        <v>243350.09999999998</v>
      </c>
      <c r="Y49" s="46">
        <v>243350.09999999998</v>
      </c>
      <c r="AA49" s="31">
        <f t="shared" si="3"/>
        <v>727626.54999999993</v>
      </c>
      <c r="AC49" s="4"/>
      <c r="AD49" s="4"/>
      <c r="AE49" s="4"/>
      <c r="AF49" s="4"/>
    </row>
    <row r="50" spans="1:32" ht="15" hidden="1" x14ac:dyDescent="0.3">
      <c r="A50" s="37"/>
      <c r="B50" s="35"/>
      <c r="C50" s="36"/>
      <c r="D50" s="37"/>
      <c r="E50" s="43"/>
      <c r="F50" s="39"/>
      <c r="G50" s="39"/>
      <c r="H50" s="39"/>
      <c r="I50" s="43"/>
      <c r="J50" s="37"/>
      <c r="K50" s="37"/>
      <c r="L50" s="37"/>
      <c r="M50" s="43"/>
      <c r="N50" s="37"/>
      <c r="O50" s="43"/>
      <c r="P50" s="40"/>
      <c r="Q50" s="43"/>
      <c r="R50" s="41"/>
      <c r="S50" s="41"/>
      <c r="T50" s="41"/>
      <c r="U50" s="41"/>
      <c r="W50" s="31">
        <v>6505014.6000000006</v>
      </c>
      <c r="X50" s="31">
        <v>6570452.7000000011</v>
      </c>
      <c r="Y50" s="46">
        <v>6570452.7000000011</v>
      </c>
      <c r="AA50" s="31">
        <f t="shared" si="3"/>
        <v>19645920</v>
      </c>
      <c r="AC50" s="4"/>
      <c r="AD50" s="4"/>
      <c r="AE50" s="4"/>
      <c r="AF50" s="4"/>
    </row>
    <row r="51" spans="1:32" ht="15" hidden="1" x14ac:dyDescent="0.3">
      <c r="A51" s="37"/>
      <c r="B51" s="35"/>
      <c r="C51" s="36"/>
      <c r="D51" s="37"/>
      <c r="E51" s="43"/>
      <c r="F51" s="39"/>
      <c r="G51" s="39"/>
      <c r="H51" s="39"/>
      <c r="I51" s="43"/>
      <c r="J51" s="37"/>
      <c r="K51" s="37"/>
      <c r="L51" s="37"/>
      <c r="M51" s="43"/>
      <c r="N51" s="37"/>
      <c r="O51" s="43"/>
      <c r="P51" s="40"/>
      <c r="Q51" s="43"/>
      <c r="R51" s="41"/>
      <c r="S51" s="41"/>
      <c r="T51" s="41"/>
      <c r="U51" s="41"/>
      <c r="W51" s="31">
        <v>2478110.4</v>
      </c>
      <c r="X51" s="31">
        <v>2503040.4</v>
      </c>
      <c r="Y51" s="46">
        <v>2503040.4</v>
      </c>
      <c r="AA51" s="31">
        <f t="shared" si="3"/>
        <v>7484191.1999999993</v>
      </c>
      <c r="AC51" s="4"/>
      <c r="AD51" s="4"/>
      <c r="AE51" s="4"/>
      <c r="AF51" s="4"/>
    </row>
    <row r="52" spans="1:32" ht="15" hidden="1" x14ac:dyDescent="0.3">
      <c r="A52" s="37"/>
      <c r="B52" s="35"/>
      <c r="C52" s="43"/>
      <c r="D52" s="37"/>
      <c r="E52" s="43"/>
      <c r="F52" s="39"/>
      <c r="G52" s="39"/>
      <c r="H52" s="39"/>
      <c r="I52" s="43"/>
      <c r="J52" s="37"/>
      <c r="K52" s="37"/>
      <c r="L52" s="37"/>
      <c r="M52" s="43"/>
      <c r="N52" s="37"/>
      <c r="O52" s="43"/>
      <c r="P52" s="40"/>
      <c r="Q52" s="43"/>
      <c r="R52" s="41"/>
      <c r="S52" s="41"/>
      <c r="T52" s="41"/>
      <c r="U52" s="41"/>
      <c r="W52" s="31">
        <v>739044</v>
      </c>
      <c r="X52" s="31">
        <v>739044</v>
      </c>
      <c r="Y52" s="46">
        <v>739044</v>
      </c>
      <c r="AA52" s="31">
        <f t="shared" si="3"/>
        <v>2217132</v>
      </c>
      <c r="AC52" s="4"/>
      <c r="AD52" s="4"/>
      <c r="AE52" s="4"/>
      <c r="AF52" s="4"/>
    </row>
    <row r="53" spans="1:32" ht="15" hidden="1" x14ac:dyDescent="0.3">
      <c r="A53" s="37"/>
      <c r="B53" s="49"/>
      <c r="C53" s="43"/>
      <c r="D53" s="37"/>
      <c r="E53" s="43"/>
      <c r="F53" s="39"/>
      <c r="G53" s="39"/>
      <c r="H53" s="39"/>
      <c r="I53" s="43"/>
      <c r="J53" s="37"/>
      <c r="K53" s="37"/>
      <c r="L53" s="37"/>
      <c r="M53" s="43"/>
      <c r="N53" s="37"/>
      <c r="O53" s="43"/>
      <c r="P53" s="40"/>
      <c r="Q53" s="43"/>
      <c r="R53" s="41"/>
      <c r="S53" s="41"/>
      <c r="T53" s="41"/>
      <c r="U53" s="41"/>
      <c r="W53" s="31">
        <v>184761</v>
      </c>
      <c r="X53" s="31">
        <v>184761</v>
      </c>
      <c r="Y53" s="46">
        <v>184761</v>
      </c>
      <c r="AA53" s="31">
        <f t="shared" si="3"/>
        <v>554283</v>
      </c>
      <c r="AC53" s="4"/>
      <c r="AD53" s="4"/>
      <c r="AE53" s="4"/>
      <c r="AF53" s="4"/>
    </row>
    <row r="54" spans="1:32" ht="15" hidden="1" x14ac:dyDescent="0.3">
      <c r="A54" s="37"/>
      <c r="B54" s="35"/>
      <c r="C54" s="43"/>
      <c r="D54" s="37"/>
      <c r="E54" s="43"/>
      <c r="F54" s="39"/>
      <c r="G54" s="39"/>
      <c r="H54" s="39"/>
      <c r="I54" s="43"/>
      <c r="J54" s="37"/>
      <c r="K54" s="37"/>
      <c r="L54" s="37"/>
      <c r="M54" s="43"/>
      <c r="N54" s="37"/>
      <c r="O54" s="43"/>
      <c r="P54" s="40"/>
      <c r="Q54" s="43"/>
      <c r="R54" s="41"/>
      <c r="S54" s="41"/>
      <c r="T54" s="41"/>
      <c r="U54" s="41"/>
      <c r="W54" s="31">
        <v>739044</v>
      </c>
      <c r="X54" s="31">
        <v>739044</v>
      </c>
      <c r="Y54" s="46">
        <v>739044</v>
      </c>
      <c r="AA54" s="31">
        <f t="shared" si="3"/>
        <v>2217132</v>
      </c>
      <c r="AC54" s="4"/>
      <c r="AD54" s="4"/>
      <c r="AE54" s="4"/>
      <c r="AF54" s="4"/>
    </row>
    <row r="55" spans="1:32" ht="15" hidden="1" x14ac:dyDescent="0.3">
      <c r="A55" s="37"/>
      <c r="B55" s="35"/>
      <c r="C55" s="43"/>
      <c r="D55" s="37"/>
      <c r="E55" s="43"/>
      <c r="F55" s="39"/>
      <c r="G55" s="39"/>
      <c r="H55" s="39"/>
      <c r="I55" s="43"/>
      <c r="J55" s="37"/>
      <c r="K55" s="37"/>
      <c r="L55" s="37"/>
      <c r="M55" s="43"/>
      <c r="N55" s="37"/>
      <c r="O55" s="43"/>
      <c r="P55" s="40"/>
      <c r="Q55" s="43"/>
      <c r="R55" s="41"/>
      <c r="S55" s="41"/>
      <c r="T55" s="41"/>
      <c r="U55" s="41"/>
      <c r="W55" s="31">
        <v>1583894.25</v>
      </c>
      <c r="X55" s="31">
        <v>1583894.25</v>
      </c>
      <c r="Y55" s="46">
        <v>1583894.25</v>
      </c>
      <c r="AA55" s="31">
        <f t="shared" si="3"/>
        <v>4751682.75</v>
      </c>
      <c r="AC55" s="4"/>
      <c r="AD55" s="4"/>
      <c r="AE55" s="4"/>
      <c r="AF55" s="4"/>
    </row>
    <row r="56" spans="1:32" ht="15" hidden="1" x14ac:dyDescent="0.3">
      <c r="A56" s="37"/>
      <c r="B56" s="49"/>
      <c r="C56" s="43"/>
      <c r="D56" s="37"/>
      <c r="E56" s="43"/>
      <c r="F56" s="39"/>
      <c r="G56" s="39"/>
      <c r="H56" s="39"/>
      <c r="I56" s="43"/>
      <c r="J56" s="37"/>
      <c r="K56" s="37"/>
      <c r="L56" s="37"/>
      <c r="M56" s="43"/>
      <c r="N56" s="37"/>
      <c r="O56" s="43"/>
      <c r="P56" s="40"/>
      <c r="Q56" s="43"/>
      <c r="R56" s="41"/>
      <c r="S56" s="41"/>
      <c r="T56" s="41"/>
      <c r="U56" s="41"/>
      <c r="W56" s="31">
        <v>279510.75</v>
      </c>
      <c r="X56" s="31">
        <v>279510.75</v>
      </c>
      <c r="Y56" s="46">
        <v>279510.75</v>
      </c>
      <c r="AA56" s="31">
        <f t="shared" si="3"/>
        <v>838532.25</v>
      </c>
      <c r="AC56" s="4"/>
      <c r="AD56" s="4"/>
      <c r="AE56" s="4"/>
      <c r="AF56" s="4"/>
    </row>
    <row r="57" spans="1:32" ht="15" hidden="1" x14ac:dyDescent="0.3">
      <c r="A57" s="37"/>
      <c r="B57" s="35"/>
      <c r="C57" s="43"/>
      <c r="D57" s="37"/>
      <c r="E57" s="43"/>
      <c r="F57" s="39"/>
      <c r="G57" s="39"/>
      <c r="H57" s="39"/>
      <c r="I57" s="43"/>
      <c r="J57" s="37"/>
      <c r="K57" s="37"/>
      <c r="L57" s="37"/>
      <c r="M57" s="43"/>
      <c r="N57" s="37"/>
      <c r="O57" s="43"/>
      <c r="P57" s="40"/>
      <c r="Q57" s="43"/>
      <c r="R57" s="41"/>
      <c r="S57" s="41"/>
      <c r="T57" s="41"/>
      <c r="U57" s="41"/>
      <c r="W57" s="31">
        <v>892519.64999999991</v>
      </c>
      <c r="X57" s="31">
        <v>892519.64999999991</v>
      </c>
      <c r="Y57" s="46">
        <v>892519.64999999991</v>
      </c>
      <c r="AA57" s="31">
        <f t="shared" si="3"/>
        <v>2677558.9499999997</v>
      </c>
      <c r="AC57" s="4"/>
      <c r="AD57" s="4"/>
      <c r="AE57" s="4"/>
      <c r="AF57" s="4"/>
    </row>
    <row r="58" spans="1:32" ht="15" hidden="1" x14ac:dyDescent="0.3">
      <c r="A58" s="37"/>
      <c r="B58" s="35"/>
      <c r="C58" s="43"/>
      <c r="D58" s="37"/>
      <c r="E58" s="43"/>
      <c r="F58" s="39"/>
      <c r="G58" s="39"/>
      <c r="H58" s="39"/>
      <c r="I58" s="43"/>
      <c r="J58" s="37"/>
      <c r="K58" s="37"/>
      <c r="L58" s="37"/>
      <c r="M58" s="43"/>
      <c r="N58" s="37"/>
      <c r="O58" s="43"/>
      <c r="P58" s="40"/>
      <c r="Q58" s="43"/>
      <c r="R58" s="41"/>
      <c r="S58" s="41"/>
      <c r="T58" s="41"/>
      <c r="U58" s="41"/>
      <c r="W58" s="31">
        <v>486828.9</v>
      </c>
      <c r="X58" s="31">
        <v>486828.9</v>
      </c>
      <c r="Y58" s="46">
        <v>486828.9</v>
      </c>
      <c r="AA58" s="31">
        <f t="shared" si="3"/>
        <v>1460486.7000000002</v>
      </c>
      <c r="AC58" s="4"/>
      <c r="AD58" s="4"/>
      <c r="AE58" s="4"/>
      <c r="AF58" s="4"/>
    </row>
    <row r="59" spans="1:32" ht="15" hidden="1" x14ac:dyDescent="0.3">
      <c r="A59" s="37"/>
      <c r="B59" s="35"/>
      <c r="C59" s="43"/>
      <c r="D59" s="37"/>
      <c r="E59" s="43"/>
      <c r="F59" s="39"/>
      <c r="G59" s="39"/>
      <c r="H59" s="39"/>
      <c r="I59" s="43"/>
      <c r="J59" s="37"/>
      <c r="K59" s="37"/>
      <c r="L59" s="37"/>
      <c r="M59" s="43"/>
      <c r="N59" s="37"/>
      <c r="O59" s="43"/>
      <c r="P59" s="40"/>
      <c r="Q59" s="43"/>
      <c r="R59" s="41"/>
      <c r="S59" s="41"/>
      <c r="T59" s="41"/>
      <c r="U59" s="41"/>
      <c r="W59" s="31">
        <v>50401.799999999996</v>
      </c>
      <c r="X59" s="31">
        <v>50401.799999999996</v>
      </c>
      <c r="Y59" s="46">
        <v>50401.799999999996</v>
      </c>
      <c r="AA59" s="31">
        <f t="shared" si="3"/>
        <v>151205.4</v>
      </c>
      <c r="AC59" s="4"/>
      <c r="AD59" s="4"/>
      <c r="AE59" s="4"/>
      <c r="AF59" s="4"/>
    </row>
    <row r="60" spans="1:32" ht="15" hidden="1" x14ac:dyDescent="0.3">
      <c r="A60" s="37"/>
      <c r="B60" s="35"/>
      <c r="C60" s="43"/>
      <c r="D60" s="37"/>
      <c r="E60" s="43"/>
      <c r="F60" s="39"/>
      <c r="G60" s="39"/>
      <c r="H60" s="39"/>
      <c r="I60" s="43"/>
      <c r="J60" s="37"/>
      <c r="K60" s="37"/>
      <c r="L60" s="37"/>
      <c r="M60" s="43"/>
      <c r="N60" s="37"/>
      <c r="O60" s="43"/>
      <c r="P60" s="40"/>
      <c r="Q60" s="43"/>
      <c r="R60" s="41"/>
      <c r="S60" s="41"/>
      <c r="T60" s="41"/>
      <c r="U60" s="41"/>
      <c r="W60" s="31">
        <v>554419.79999999993</v>
      </c>
      <c r="X60" s="31">
        <v>554419.79999999993</v>
      </c>
      <c r="Y60" s="46">
        <v>554419.79999999993</v>
      </c>
      <c r="AA60" s="31">
        <f t="shared" si="3"/>
        <v>1663259.4</v>
      </c>
      <c r="AC60" s="4"/>
      <c r="AD60" s="4"/>
      <c r="AE60" s="4"/>
      <c r="AF60" s="4"/>
    </row>
    <row r="61" spans="1:32" ht="15" hidden="1" x14ac:dyDescent="0.3">
      <c r="A61" s="37"/>
      <c r="B61" s="35"/>
      <c r="C61" s="43"/>
      <c r="D61" s="37"/>
      <c r="E61" s="43"/>
      <c r="F61" s="39"/>
      <c r="G61" s="39"/>
      <c r="H61" s="39"/>
      <c r="I61" s="43"/>
      <c r="J61" s="37"/>
      <c r="K61" s="37"/>
      <c r="L61" s="37"/>
      <c r="M61" s="43"/>
      <c r="N61" s="37"/>
      <c r="O61" s="43"/>
      <c r="P61" s="40"/>
      <c r="Q61" s="43"/>
      <c r="R61" s="41"/>
      <c r="S61" s="41"/>
      <c r="T61" s="41"/>
      <c r="U61" s="41"/>
      <c r="W61" s="31">
        <v>1209643.2</v>
      </c>
      <c r="X61" s="31">
        <v>1209643.2</v>
      </c>
      <c r="Y61" s="46">
        <v>1209643.2</v>
      </c>
      <c r="AA61" s="31">
        <f t="shared" si="3"/>
        <v>3628929.5999999996</v>
      </c>
      <c r="AC61" s="4"/>
      <c r="AD61" s="4"/>
      <c r="AE61" s="4"/>
      <c r="AF61" s="4"/>
    </row>
    <row r="62" spans="1:32" ht="15" hidden="1" x14ac:dyDescent="0.3">
      <c r="A62" s="37"/>
      <c r="B62" s="49"/>
      <c r="C62" s="43"/>
      <c r="D62" s="37"/>
      <c r="E62" s="43"/>
      <c r="F62" s="39"/>
      <c r="G62" s="39"/>
      <c r="H62" s="39"/>
      <c r="I62" s="43"/>
      <c r="J62" s="37"/>
      <c r="K62" s="37"/>
      <c r="L62" s="37"/>
      <c r="M62" s="43"/>
      <c r="N62" s="37"/>
      <c r="O62" s="43"/>
      <c r="P62" s="40"/>
      <c r="Q62" s="43"/>
      <c r="R62" s="41"/>
      <c r="S62" s="41"/>
      <c r="T62" s="41"/>
      <c r="U62" s="41"/>
      <c r="W62" s="31">
        <v>2963277.6</v>
      </c>
      <c r="X62" s="31">
        <v>2963277.6</v>
      </c>
      <c r="Y62" s="46">
        <v>2963277.6</v>
      </c>
      <c r="AA62" s="31">
        <f t="shared" si="3"/>
        <v>8889832.8000000007</v>
      </c>
      <c r="AC62" s="4"/>
      <c r="AD62" s="4"/>
      <c r="AE62" s="4"/>
      <c r="AF62" s="4"/>
    </row>
    <row r="63" spans="1:32" ht="15" hidden="1" x14ac:dyDescent="0.3">
      <c r="A63" s="37"/>
      <c r="B63" s="35"/>
      <c r="C63" s="43"/>
      <c r="D63" s="37"/>
      <c r="E63" s="43"/>
      <c r="F63" s="39"/>
      <c r="G63" s="39"/>
      <c r="H63" s="39"/>
      <c r="I63" s="43"/>
      <c r="J63" s="37"/>
      <c r="K63" s="37"/>
      <c r="L63" s="37"/>
      <c r="M63" s="43"/>
      <c r="N63" s="37"/>
      <c r="O63" s="43"/>
      <c r="P63" s="40"/>
      <c r="Q63" s="43"/>
      <c r="R63" s="41"/>
      <c r="S63" s="41"/>
      <c r="T63" s="41"/>
      <c r="U63" s="41"/>
      <c r="W63" s="31">
        <v>23897.4</v>
      </c>
      <c r="X63" s="31">
        <v>23897.4</v>
      </c>
      <c r="Y63" s="46">
        <v>23897.4</v>
      </c>
      <c r="AA63" s="31">
        <f t="shared" si="3"/>
        <v>71692.200000000012</v>
      </c>
      <c r="AC63" s="4"/>
      <c r="AD63" s="4"/>
      <c r="AE63" s="4"/>
      <c r="AF63" s="4"/>
    </row>
    <row r="64" spans="1:32" ht="15" hidden="1" x14ac:dyDescent="0.3">
      <c r="A64" s="37"/>
      <c r="B64" s="35"/>
      <c r="C64" s="43"/>
      <c r="D64" s="37"/>
      <c r="E64" s="43"/>
      <c r="F64" s="39"/>
      <c r="G64" s="39"/>
      <c r="H64" s="39"/>
      <c r="I64" s="43"/>
      <c r="J64" s="37"/>
      <c r="K64" s="37"/>
      <c r="L64" s="37"/>
      <c r="M64" s="43"/>
      <c r="N64" s="37"/>
      <c r="O64" s="43"/>
      <c r="P64" s="40"/>
      <c r="Q64" s="43"/>
      <c r="R64" s="41"/>
      <c r="S64" s="41"/>
      <c r="T64" s="41"/>
      <c r="U64" s="41"/>
      <c r="W64" s="31">
        <v>863521.5</v>
      </c>
      <c r="X64" s="31">
        <v>863521.5</v>
      </c>
      <c r="Y64" s="46">
        <v>863521.5</v>
      </c>
      <c r="AA64" s="31">
        <f t="shared" si="3"/>
        <v>2590564.5</v>
      </c>
      <c r="AC64" s="4"/>
      <c r="AD64" s="4"/>
      <c r="AE64" s="4"/>
      <c r="AF64" s="4"/>
    </row>
    <row r="66" spans="1:22" x14ac:dyDescent="0.2">
      <c r="A66" s="107"/>
      <c r="B66" s="107"/>
      <c r="D66" s="108" t="s">
        <v>10</v>
      </c>
      <c r="F66" s="109">
        <f>+SUM(F12:F64)</f>
        <v>268785.55999999988</v>
      </c>
      <c r="G66" s="109">
        <f t="shared" ref="G66:H66" si="4">+SUM(G12:G64)</f>
        <v>268785.55999999988</v>
      </c>
      <c r="H66" s="109">
        <f t="shared" si="4"/>
        <v>378915.45747793984</v>
      </c>
      <c r="J66" s="109">
        <f>+SUM(J12:J64)</f>
        <v>2987.3335146569962</v>
      </c>
      <c r="K66" s="109">
        <f t="shared" ref="K66:L66" si="5">+SUM(K12:K64)</f>
        <v>3802.387085725798</v>
      </c>
      <c r="L66" s="109">
        <f t="shared" si="5"/>
        <v>4332.1325915306552</v>
      </c>
      <c r="N66" s="107"/>
      <c r="P66" s="107"/>
      <c r="R66" s="109">
        <f>+SUM(R12:R64)</f>
        <v>2094787.62</v>
      </c>
      <c r="S66" s="109">
        <f t="shared" ref="S66:U66" si="6">+SUM(S12:S64)</f>
        <v>2297063.54</v>
      </c>
      <c r="T66" s="109">
        <f t="shared" si="6"/>
        <v>2996153.7</v>
      </c>
      <c r="U66" s="109">
        <f t="shared" si="6"/>
        <v>7388004.8599999994</v>
      </c>
    </row>
    <row r="68" spans="1:22" x14ac:dyDescent="0.2">
      <c r="R68" s="209"/>
      <c r="S68" s="209"/>
      <c r="T68" s="209"/>
    </row>
    <row r="70" spans="1:22" x14ac:dyDescent="0.2">
      <c r="B70" s="98"/>
      <c r="F70" s="98"/>
      <c r="G70" s="98"/>
      <c r="H70" s="98"/>
      <c r="N70" s="98"/>
      <c r="O70" s="98"/>
      <c r="P70" s="98"/>
      <c r="Q70" s="98"/>
      <c r="R70" s="98"/>
      <c r="T70" s="209"/>
    </row>
    <row r="71" spans="1:22" x14ac:dyDescent="0.2">
      <c r="B71" s="99" t="s">
        <v>133</v>
      </c>
      <c r="F71" s="165" t="s">
        <v>134</v>
      </c>
      <c r="G71" s="165"/>
      <c r="H71" s="165"/>
      <c r="N71" s="165" t="s">
        <v>135</v>
      </c>
      <c r="O71" s="165"/>
      <c r="P71" s="165"/>
      <c r="Q71" s="165"/>
      <c r="R71" s="165"/>
    </row>
    <row r="72" spans="1:22" x14ac:dyDescent="0.2">
      <c r="B72" s="99" t="s">
        <v>37</v>
      </c>
      <c r="F72" s="173" t="s">
        <v>38</v>
      </c>
      <c r="G72" s="173"/>
      <c r="H72" s="173"/>
      <c r="N72" s="173" t="s">
        <v>39</v>
      </c>
      <c r="O72" s="173"/>
      <c r="P72" s="173"/>
      <c r="Q72" s="173"/>
      <c r="R72" s="173"/>
    </row>
    <row r="73" spans="1:22" x14ac:dyDescent="0.2">
      <c r="B73" s="99"/>
    </row>
    <row r="74" spans="1:22" x14ac:dyDescent="0.2">
      <c r="R74" s="209"/>
    </row>
    <row r="75" spans="1:22" x14ac:dyDescent="0.2">
      <c r="R75" s="209"/>
      <c r="S75" s="209"/>
    </row>
    <row r="76" spans="1:22" x14ac:dyDescent="0.2">
      <c r="R76" s="209"/>
      <c r="S76" s="209"/>
      <c r="V76" s="4" t="s">
        <v>136</v>
      </c>
    </row>
  </sheetData>
  <sheetProtection insertRows="0"/>
  <mergeCells count="18">
    <mergeCell ref="A11:U11"/>
    <mergeCell ref="A12:A35"/>
    <mergeCell ref="F71:H71"/>
    <mergeCell ref="N71:R71"/>
    <mergeCell ref="F72:H72"/>
    <mergeCell ref="N72:R72"/>
    <mergeCell ref="A7:U7"/>
    <mergeCell ref="A8:A9"/>
    <mergeCell ref="B8:P8"/>
    <mergeCell ref="R8:U9"/>
    <mergeCell ref="F9:H9"/>
    <mergeCell ref="J9:L9"/>
    <mergeCell ref="A1:T1"/>
    <mergeCell ref="A2:T2"/>
    <mergeCell ref="A3:Q3"/>
    <mergeCell ref="A4:T4"/>
    <mergeCell ref="A5:H5"/>
    <mergeCell ref="A6:U6"/>
  </mergeCells>
  <printOptions horizontalCentered="1"/>
  <pageMargins left="0.19685039370078741" right="0.19685039370078741" top="0.39370078740157483" bottom="0.39370078740157483" header="0" footer="0"/>
  <pageSetup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5"/>
  <sheetViews>
    <sheetView showGridLines="0" view="pageBreakPreview" zoomScaleNormal="100" zoomScaleSheetLayoutView="100" workbookViewId="0">
      <selection activeCell="H60" sqref="H60"/>
    </sheetView>
  </sheetViews>
  <sheetFormatPr baseColWidth="10" defaultColWidth="9.140625" defaultRowHeight="12.75" x14ac:dyDescent="0.2"/>
  <cols>
    <col min="1" max="1" width="29" style="4" customWidth="1"/>
    <col min="2" max="2" width="14" style="4" bestFit="1" customWidth="1"/>
    <col min="3" max="3" width="16.5703125" style="4" bestFit="1" customWidth="1"/>
    <col min="4" max="4" width="17.140625" style="4" bestFit="1" customWidth="1"/>
    <col min="5" max="5" width="2.140625" style="4" customWidth="1"/>
    <col min="6" max="6" width="14" style="4" bestFit="1" customWidth="1"/>
    <col min="7" max="7" width="16.5703125" style="4" bestFit="1" customWidth="1"/>
    <col min="8" max="8" width="17.140625" style="4" bestFit="1" customWidth="1"/>
    <col min="9" max="9" width="2" style="4" customWidth="1"/>
    <col min="10" max="10" width="14" style="4" bestFit="1" customWidth="1"/>
    <col min="11" max="11" width="16.5703125" style="4" bestFit="1" customWidth="1"/>
    <col min="12" max="12" width="17.140625" style="4" bestFit="1" customWidth="1"/>
    <col min="13" max="13" width="3.140625" style="4" customWidth="1"/>
    <col min="14" max="14" width="14" style="4" bestFit="1" customWidth="1"/>
    <col min="15" max="15" width="16.5703125" style="4" bestFit="1" customWidth="1"/>
    <col min="16" max="16" width="17.140625" style="4" bestFit="1" customWidth="1"/>
    <col min="17" max="16384" width="9.140625" style="4"/>
  </cols>
  <sheetData>
    <row r="1" spans="1:16" customFormat="1" ht="21.75" customHeight="1" x14ac:dyDescent="0.3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</row>
    <row r="2" spans="1:16" customFormat="1" ht="18" x14ac:dyDescent="0.35">
      <c r="A2" s="178" t="s">
        <v>62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16" customFormat="1" ht="16.5" customHeight="1" x14ac:dyDescent="0.35">
      <c r="A3" s="177" t="s">
        <v>20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</row>
    <row r="4" spans="1:16" customFormat="1" ht="15" customHeight="1" x14ac:dyDescent="0.35">
      <c r="A4" s="179" t="s">
        <v>2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</row>
    <row r="5" spans="1:16" customFormat="1" ht="15.75" customHeight="1" x14ac:dyDescent="0.3">
      <c r="A5" s="163" t="s">
        <v>50</v>
      </c>
      <c r="B5" s="163"/>
      <c r="C5" s="164"/>
      <c r="D5" s="164"/>
      <c r="E5" s="164"/>
      <c r="F5" s="164"/>
      <c r="G5" s="164"/>
      <c r="H5" s="164"/>
      <c r="I5" s="56"/>
      <c r="J5" s="56"/>
      <c r="K5" s="56"/>
      <c r="L5" s="56"/>
      <c r="M5" s="56"/>
      <c r="N5" s="77"/>
      <c r="O5" s="77"/>
      <c r="P5" s="77"/>
    </row>
    <row r="6" spans="1:16" customFormat="1" ht="26.25" customHeight="1" x14ac:dyDescent="0.4">
      <c r="A6" s="156" t="s">
        <v>21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</row>
    <row r="7" spans="1:16" customFormat="1" ht="26.25" customHeight="1" x14ac:dyDescent="0.2">
      <c r="A7" s="161" t="s">
        <v>35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</row>
    <row r="8" spans="1:16" customFormat="1" ht="19.5" customHeight="1" x14ac:dyDescent="0.3">
      <c r="A8" s="60"/>
      <c r="B8" s="175" t="s">
        <v>22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78"/>
      <c r="N8" s="78"/>
      <c r="O8" s="78"/>
      <c r="P8" s="78"/>
    </row>
    <row r="9" spans="1:16" customFormat="1" ht="30.75" customHeight="1" x14ac:dyDescent="0.2">
      <c r="A9" s="176" t="s">
        <v>3</v>
      </c>
      <c r="B9" s="172" t="s">
        <v>23</v>
      </c>
      <c r="C9" s="172"/>
      <c r="D9" s="172"/>
      <c r="E9" s="79"/>
      <c r="F9" s="172" t="s">
        <v>24</v>
      </c>
      <c r="G9" s="172"/>
      <c r="H9" s="172"/>
      <c r="I9" s="80"/>
      <c r="J9" s="172" t="s">
        <v>25</v>
      </c>
      <c r="K9" s="172"/>
      <c r="L9" s="172"/>
      <c r="M9" s="80"/>
      <c r="N9" s="172" t="s">
        <v>10</v>
      </c>
      <c r="O9" s="172"/>
      <c r="P9" s="172"/>
    </row>
    <row r="10" spans="1:16" customFormat="1" ht="21" customHeight="1" x14ac:dyDescent="0.2">
      <c r="A10" s="176"/>
      <c r="B10" s="2" t="s">
        <v>52</v>
      </c>
      <c r="C10" s="2" t="s">
        <v>52</v>
      </c>
      <c r="D10" s="2" t="s">
        <v>52</v>
      </c>
      <c r="E10" s="81"/>
      <c r="F10" s="2" t="s">
        <v>52</v>
      </c>
      <c r="G10" s="2" t="s">
        <v>52</v>
      </c>
      <c r="H10" s="2" t="s">
        <v>52</v>
      </c>
      <c r="I10" s="81"/>
      <c r="J10" s="2" t="s">
        <v>58</v>
      </c>
      <c r="K10" s="2" t="s">
        <v>89</v>
      </c>
      <c r="L10" s="2" t="s">
        <v>52</v>
      </c>
      <c r="M10" s="81"/>
      <c r="N10" s="2" t="s">
        <v>52</v>
      </c>
      <c r="O10" s="2" t="s">
        <v>52</v>
      </c>
      <c r="P10" s="2" t="s">
        <v>52</v>
      </c>
    </row>
    <row r="11" spans="1:16" s="19" customFormat="1" ht="25.5" customHeight="1" x14ac:dyDescent="0.2">
      <c r="A11" s="185" t="s">
        <v>88</v>
      </c>
      <c r="B11" s="62">
        <v>0</v>
      </c>
      <c r="C11" s="62">
        <v>0</v>
      </c>
      <c r="D11" s="62">
        <v>0</v>
      </c>
      <c r="E11" s="63"/>
      <c r="F11" s="62">
        <v>0</v>
      </c>
      <c r="G11" s="62">
        <v>0</v>
      </c>
      <c r="H11" s="62">
        <v>0</v>
      </c>
      <c r="I11" s="63"/>
      <c r="J11" s="62">
        <v>2288018.62</v>
      </c>
      <c r="K11" s="62">
        <v>5300557.74</v>
      </c>
      <c r="L11" s="62">
        <v>7585821.9800000004</v>
      </c>
      <c r="M11" s="63"/>
      <c r="N11" s="62">
        <f>B11+F11+J11</f>
        <v>2288018.62</v>
      </c>
      <c r="O11" s="62">
        <f t="shared" ref="O11:P11" si="0">C11+G11+K11</f>
        <v>5300557.74</v>
      </c>
      <c r="P11" s="62">
        <f t="shared" si="0"/>
        <v>7585821.9800000004</v>
      </c>
    </row>
    <row r="12" spans="1:16" ht="15" x14ac:dyDescent="0.3">
      <c r="A12" s="64"/>
      <c r="B12" s="65"/>
      <c r="C12" s="65"/>
      <c r="D12" s="65"/>
      <c r="E12" s="66"/>
      <c r="F12" s="65"/>
      <c r="G12" s="65"/>
      <c r="H12" s="65"/>
      <c r="I12" s="66"/>
      <c r="J12" s="65"/>
      <c r="K12" s="65"/>
      <c r="L12" s="65"/>
      <c r="M12" s="66"/>
      <c r="N12" s="67"/>
      <c r="O12" s="67"/>
      <c r="P12" s="67"/>
    </row>
    <row r="13" spans="1:16" ht="15" x14ac:dyDescent="0.3">
      <c r="A13" s="64"/>
      <c r="B13" s="68"/>
      <c r="C13" s="68"/>
      <c r="D13" s="68"/>
      <c r="E13" s="69"/>
      <c r="F13" s="68"/>
      <c r="G13" s="68"/>
      <c r="H13" s="68"/>
      <c r="I13" s="69"/>
      <c r="J13" s="68"/>
      <c r="K13" s="68"/>
      <c r="L13" s="68"/>
      <c r="M13" s="69"/>
      <c r="N13" s="68"/>
      <c r="O13" s="68"/>
      <c r="P13" s="68"/>
    </row>
    <row r="14" spans="1:16" x14ac:dyDescent="0.2">
      <c r="A14" s="70"/>
      <c r="B14" s="71"/>
      <c r="C14" s="71"/>
      <c r="D14" s="71"/>
      <c r="E14" s="72"/>
      <c r="F14" s="71"/>
      <c r="G14" s="71"/>
      <c r="H14" s="71"/>
      <c r="I14" s="72"/>
      <c r="J14" s="71"/>
      <c r="K14" s="71"/>
      <c r="L14" s="71"/>
      <c r="M14" s="72"/>
      <c r="N14" s="71"/>
      <c r="O14" s="71"/>
      <c r="P14" s="71"/>
    </row>
    <row r="15" spans="1:16" x14ac:dyDescent="0.2">
      <c r="A15" s="70"/>
      <c r="B15" s="71"/>
      <c r="C15" s="71"/>
      <c r="D15" s="71"/>
      <c r="E15" s="72"/>
      <c r="F15" s="71"/>
      <c r="G15" s="71"/>
      <c r="H15" s="71"/>
      <c r="I15" s="72"/>
      <c r="J15" s="71"/>
      <c r="K15" s="71"/>
      <c r="L15" s="71"/>
      <c r="M15" s="72"/>
      <c r="N15" s="71"/>
      <c r="O15" s="71"/>
      <c r="P15" s="71"/>
    </row>
    <row r="16" spans="1:16" x14ac:dyDescent="0.2">
      <c r="A16" s="70"/>
      <c r="B16" s="71"/>
      <c r="C16" s="71"/>
      <c r="D16" s="71"/>
      <c r="E16" s="72"/>
      <c r="F16" s="71"/>
      <c r="G16" s="71"/>
      <c r="H16" s="71"/>
      <c r="I16" s="72"/>
      <c r="J16" s="71"/>
      <c r="K16" s="71"/>
      <c r="L16" s="71"/>
      <c r="M16" s="72"/>
      <c r="N16" s="71"/>
      <c r="O16" s="71"/>
      <c r="P16" s="71"/>
    </row>
    <row r="17" spans="1:16" x14ac:dyDescent="0.2">
      <c r="A17" s="70"/>
      <c r="B17" s="71"/>
      <c r="C17" s="71"/>
      <c r="D17" s="71"/>
      <c r="E17" s="72"/>
      <c r="F17" s="71"/>
      <c r="G17" s="71"/>
      <c r="H17" s="71"/>
      <c r="I17" s="72"/>
      <c r="J17" s="71"/>
      <c r="K17" s="71"/>
      <c r="L17" s="71"/>
      <c r="M17" s="72"/>
      <c r="N17" s="71"/>
      <c r="O17" s="71"/>
      <c r="P17" s="71"/>
    </row>
    <row r="18" spans="1:16" x14ac:dyDescent="0.2">
      <c r="A18" s="70"/>
      <c r="B18" s="71"/>
      <c r="C18" s="71"/>
      <c r="D18" s="71"/>
      <c r="E18" s="72"/>
      <c r="F18" s="71"/>
      <c r="G18" s="71"/>
      <c r="H18" s="71"/>
      <c r="I18" s="72"/>
      <c r="J18" s="71"/>
      <c r="K18" s="71"/>
      <c r="L18" s="71"/>
      <c r="M18" s="72"/>
      <c r="N18" s="71"/>
      <c r="O18" s="71"/>
      <c r="P18" s="71"/>
    </row>
    <row r="19" spans="1:16" x14ac:dyDescent="0.2">
      <c r="A19" s="70"/>
      <c r="B19" s="70"/>
      <c r="C19" s="70"/>
      <c r="D19" s="70"/>
      <c r="E19" s="73"/>
      <c r="F19" s="70"/>
      <c r="G19" s="70"/>
      <c r="H19" s="70"/>
      <c r="I19" s="73"/>
      <c r="J19" s="70"/>
      <c r="K19" s="70"/>
      <c r="L19" s="70"/>
      <c r="M19" s="73"/>
      <c r="N19" s="70"/>
      <c r="O19" s="70"/>
      <c r="P19" s="70"/>
    </row>
    <row r="20" spans="1:16" x14ac:dyDescent="0.2">
      <c r="A20" s="70"/>
      <c r="B20" s="70"/>
      <c r="C20" s="70"/>
      <c r="D20" s="70"/>
      <c r="E20" s="73"/>
      <c r="F20" s="70"/>
      <c r="G20" s="70"/>
      <c r="H20" s="70"/>
      <c r="I20" s="73"/>
      <c r="J20" s="70"/>
      <c r="K20" s="70"/>
      <c r="L20" s="70"/>
      <c r="M20" s="73"/>
      <c r="N20" s="70"/>
      <c r="O20" s="70"/>
      <c r="P20" s="68"/>
    </row>
    <row r="21" spans="1:16" ht="15" x14ac:dyDescent="0.3">
      <c r="A21" s="70"/>
      <c r="B21" s="70"/>
      <c r="C21" s="70"/>
      <c r="D21" s="70"/>
      <c r="E21" s="73"/>
      <c r="F21" s="70"/>
      <c r="G21" s="70"/>
      <c r="H21" s="70"/>
      <c r="I21" s="73"/>
      <c r="J21" s="70"/>
      <c r="K21" s="70"/>
      <c r="L21" s="70"/>
      <c r="M21" s="73"/>
      <c r="N21" s="70"/>
      <c r="O21" s="70"/>
      <c r="P21" s="67"/>
    </row>
    <row r="22" spans="1:16" ht="15" x14ac:dyDescent="0.3">
      <c r="A22" s="70"/>
      <c r="B22" s="70"/>
      <c r="C22" s="70"/>
      <c r="D22" s="70"/>
      <c r="E22" s="73"/>
      <c r="F22" s="70"/>
      <c r="G22" s="70"/>
      <c r="H22" s="65"/>
      <c r="I22" s="73"/>
      <c r="J22" s="70"/>
      <c r="K22" s="70"/>
      <c r="L22" s="70"/>
      <c r="M22" s="73"/>
      <c r="N22" s="70"/>
      <c r="O22" s="70"/>
      <c r="P22" s="68"/>
    </row>
    <row r="23" spans="1:16" x14ac:dyDescent="0.2">
      <c r="A23" s="70"/>
      <c r="B23" s="70"/>
      <c r="C23" s="70"/>
      <c r="D23" s="70"/>
      <c r="E23" s="73"/>
      <c r="F23" s="70"/>
      <c r="G23" s="70"/>
      <c r="H23" s="70"/>
      <c r="I23" s="73"/>
      <c r="J23" s="70"/>
      <c r="K23" s="70"/>
      <c r="L23" s="70"/>
      <c r="M23" s="73"/>
      <c r="N23" s="70"/>
      <c r="O23" s="70"/>
      <c r="P23" s="70"/>
    </row>
    <row r="24" spans="1:16" x14ac:dyDescent="0.2">
      <c r="A24" s="70"/>
      <c r="B24" s="70"/>
      <c r="C24" s="70"/>
      <c r="D24" s="70"/>
      <c r="E24" s="73"/>
      <c r="F24" s="70"/>
      <c r="G24" s="70"/>
      <c r="H24" s="68"/>
      <c r="I24" s="73"/>
      <c r="J24" s="70"/>
      <c r="K24" s="70"/>
      <c r="L24" s="70"/>
      <c r="M24" s="73"/>
      <c r="N24" s="70"/>
      <c r="O24" s="70"/>
      <c r="P24" s="70"/>
    </row>
    <row r="25" spans="1:16" x14ac:dyDescent="0.2">
      <c r="A25" s="70"/>
      <c r="B25" s="70"/>
      <c r="C25" s="70"/>
      <c r="D25" s="70"/>
      <c r="E25" s="73"/>
      <c r="F25" s="70"/>
      <c r="G25" s="70"/>
      <c r="H25" s="68"/>
      <c r="I25" s="73"/>
      <c r="J25" s="70"/>
      <c r="K25" s="70"/>
      <c r="L25" s="70"/>
      <c r="M25" s="73"/>
      <c r="N25" s="70"/>
      <c r="O25" s="70"/>
      <c r="P25" s="70"/>
    </row>
    <row r="26" spans="1:16" x14ac:dyDescent="0.2">
      <c r="A26" s="70"/>
      <c r="B26" s="70"/>
      <c r="C26" s="70"/>
      <c r="D26" s="70"/>
      <c r="E26" s="73"/>
      <c r="F26" s="70"/>
      <c r="G26" s="70"/>
      <c r="H26" s="70"/>
      <c r="I26" s="73"/>
      <c r="J26" s="70"/>
      <c r="K26" s="70"/>
      <c r="L26" s="70"/>
      <c r="M26" s="73"/>
      <c r="N26" s="70"/>
      <c r="O26" s="70"/>
      <c r="P26" s="70"/>
    </row>
    <row r="27" spans="1:16" x14ac:dyDescent="0.2">
      <c r="A27" s="70"/>
      <c r="B27" s="70"/>
      <c r="C27" s="70"/>
      <c r="D27" s="70"/>
      <c r="E27" s="73"/>
      <c r="F27" s="70"/>
      <c r="G27" s="70"/>
      <c r="H27" s="70"/>
      <c r="I27" s="73"/>
      <c r="J27" s="70"/>
      <c r="K27" s="70"/>
      <c r="L27" s="70"/>
      <c r="M27" s="73"/>
      <c r="N27" s="70"/>
      <c r="O27" s="70"/>
      <c r="P27" s="70"/>
    </row>
    <row r="28" spans="1:16" x14ac:dyDescent="0.2">
      <c r="A28" s="70"/>
      <c r="B28" s="70"/>
      <c r="C28" s="70"/>
      <c r="D28" s="70"/>
      <c r="E28" s="73"/>
      <c r="F28" s="70"/>
      <c r="G28" s="70"/>
      <c r="H28" s="70"/>
      <c r="I28" s="73"/>
      <c r="J28" s="70"/>
      <c r="K28" s="70"/>
      <c r="L28" s="70"/>
      <c r="M28" s="73"/>
      <c r="N28" s="70"/>
      <c r="O28" s="70"/>
      <c r="P28" s="70"/>
    </row>
    <row r="29" spans="1:16" x14ac:dyDescent="0.2">
      <c r="A29" s="70"/>
      <c r="B29" s="70"/>
      <c r="C29" s="70"/>
      <c r="D29" s="70"/>
      <c r="E29" s="73"/>
      <c r="F29" s="70"/>
      <c r="G29" s="70"/>
      <c r="H29" s="70"/>
      <c r="I29" s="73"/>
      <c r="J29" s="70"/>
      <c r="K29" s="70"/>
      <c r="L29" s="70"/>
      <c r="M29" s="73"/>
      <c r="N29" s="70"/>
      <c r="O29" s="70"/>
      <c r="P29" s="70"/>
    </row>
    <row r="30" spans="1:16" x14ac:dyDescent="0.2">
      <c r="A30" s="70"/>
      <c r="B30" s="70"/>
      <c r="C30" s="70"/>
      <c r="D30" s="70"/>
      <c r="E30" s="73"/>
      <c r="F30" s="70"/>
      <c r="G30" s="70"/>
      <c r="H30" s="70"/>
      <c r="I30" s="73"/>
      <c r="J30" s="70"/>
      <c r="K30" s="70"/>
      <c r="L30" s="70"/>
      <c r="M30" s="73"/>
      <c r="N30" s="70"/>
      <c r="O30" s="70"/>
      <c r="P30" s="70"/>
    </row>
    <row r="31" spans="1:16" x14ac:dyDescent="0.2">
      <c r="A31" s="70"/>
      <c r="B31" s="70"/>
      <c r="C31" s="70"/>
      <c r="D31" s="70"/>
      <c r="E31" s="73"/>
      <c r="F31" s="70"/>
      <c r="G31" s="70"/>
      <c r="H31" s="70"/>
      <c r="I31" s="73"/>
      <c r="J31" s="70"/>
      <c r="K31" s="70"/>
      <c r="L31" s="70"/>
      <c r="M31" s="73"/>
      <c r="N31" s="70"/>
      <c r="O31" s="70"/>
      <c r="P31" s="70"/>
    </row>
    <row r="32" spans="1:16" x14ac:dyDescent="0.2">
      <c r="A32" s="70"/>
      <c r="B32" s="70"/>
      <c r="C32" s="70"/>
      <c r="D32" s="70"/>
      <c r="E32" s="73"/>
      <c r="F32" s="70"/>
      <c r="G32" s="70"/>
      <c r="H32" s="70"/>
      <c r="I32" s="73"/>
      <c r="J32" s="70"/>
      <c r="K32" s="70"/>
      <c r="L32" s="70"/>
      <c r="M32" s="73"/>
      <c r="N32" s="70"/>
      <c r="O32" s="70"/>
      <c r="P32" s="70"/>
    </row>
    <row r="33" spans="1:16" x14ac:dyDescent="0.2">
      <c r="A33" s="70"/>
      <c r="B33" s="70"/>
      <c r="C33" s="70"/>
      <c r="D33" s="70"/>
      <c r="E33" s="73"/>
      <c r="F33" s="70"/>
      <c r="G33" s="70"/>
      <c r="H33" s="74"/>
      <c r="I33" s="75"/>
      <c r="J33" s="70"/>
      <c r="K33" s="70"/>
      <c r="L33" s="70"/>
      <c r="M33" s="73"/>
      <c r="N33" s="70"/>
      <c r="O33" s="70"/>
      <c r="P33" s="70"/>
    </row>
    <row r="34" spans="1:16" x14ac:dyDescent="0.2">
      <c r="A34" s="70"/>
      <c r="B34" s="70"/>
      <c r="C34" s="70"/>
      <c r="D34" s="70"/>
      <c r="E34" s="73"/>
      <c r="F34" s="70"/>
      <c r="G34" s="70"/>
      <c r="H34" s="70"/>
      <c r="I34" s="73"/>
      <c r="J34" s="70"/>
      <c r="K34" s="70"/>
      <c r="L34" s="70"/>
      <c r="M34" s="73"/>
      <c r="N34" s="70"/>
      <c r="O34" s="70"/>
      <c r="P34" s="70"/>
    </row>
    <row r="35" spans="1:16" x14ac:dyDescent="0.2">
      <c r="A35" s="70"/>
      <c r="B35" s="70"/>
      <c r="C35" s="70"/>
      <c r="D35" s="70"/>
      <c r="E35" s="73"/>
      <c r="F35" s="70"/>
      <c r="G35" s="70"/>
      <c r="H35" s="70"/>
      <c r="I35" s="73"/>
      <c r="J35" s="70"/>
      <c r="K35" s="70"/>
      <c r="L35" s="70"/>
      <c r="M35" s="73"/>
      <c r="N35" s="70"/>
      <c r="O35" s="70"/>
      <c r="P35" s="70"/>
    </row>
    <row r="36" spans="1:16" x14ac:dyDescent="0.2">
      <c r="A36" s="70"/>
      <c r="B36" s="70"/>
      <c r="C36" s="70"/>
      <c r="D36" s="70"/>
      <c r="E36" s="73"/>
      <c r="F36" s="70"/>
      <c r="G36" s="70"/>
      <c r="H36" s="70"/>
      <c r="I36" s="73"/>
      <c r="J36" s="70"/>
      <c r="K36" s="70"/>
      <c r="L36" s="70"/>
      <c r="M36" s="73"/>
      <c r="N36" s="70"/>
      <c r="O36" s="70"/>
      <c r="P36" s="70"/>
    </row>
    <row r="37" spans="1:16" x14ac:dyDescent="0.2">
      <c r="A37" s="70"/>
      <c r="B37" s="70"/>
      <c r="C37" s="70"/>
      <c r="D37" s="70"/>
      <c r="E37" s="73"/>
      <c r="F37" s="70"/>
      <c r="G37" s="70"/>
      <c r="H37" s="70"/>
      <c r="I37" s="73"/>
      <c r="J37" s="70"/>
      <c r="K37" s="70"/>
      <c r="L37" s="70"/>
      <c r="M37" s="73"/>
      <c r="N37" s="70"/>
      <c r="O37" s="70"/>
      <c r="P37" s="70"/>
    </row>
    <row r="38" spans="1:16" x14ac:dyDescent="0.2">
      <c r="A38" s="70"/>
      <c r="B38" s="70"/>
      <c r="C38" s="70"/>
      <c r="D38" s="70"/>
      <c r="E38" s="73"/>
      <c r="F38" s="70"/>
      <c r="G38" s="70"/>
      <c r="H38" s="70"/>
      <c r="I38" s="73"/>
      <c r="J38" s="70"/>
      <c r="K38" s="70"/>
      <c r="L38" s="70"/>
      <c r="M38" s="73"/>
      <c r="N38" s="70"/>
      <c r="O38" s="70"/>
      <c r="P38" s="70"/>
    </row>
    <row r="39" spans="1:16" x14ac:dyDescent="0.2">
      <c r="A39" s="70"/>
      <c r="B39" s="70"/>
      <c r="C39" s="70"/>
      <c r="D39" s="70"/>
      <c r="E39" s="73"/>
      <c r="F39" s="70"/>
      <c r="G39" s="70"/>
      <c r="H39" s="70"/>
      <c r="I39" s="73"/>
      <c r="J39" s="70"/>
      <c r="K39" s="70"/>
      <c r="L39" s="70"/>
      <c r="M39" s="73"/>
      <c r="N39" s="70"/>
      <c r="O39" s="70"/>
      <c r="P39" s="70"/>
    </row>
    <row r="40" spans="1:16" x14ac:dyDescent="0.2">
      <c r="A40" s="70"/>
      <c r="B40" s="70"/>
      <c r="C40" s="70"/>
      <c r="D40" s="70"/>
      <c r="E40" s="73"/>
      <c r="F40" s="70"/>
      <c r="G40" s="70"/>
      <c r="H40" s="70"/>
      <c r="I40" s="73"/>
      <c r="J40" s="70"/>
      <c r="K40" s="70"/>
      <c r="L40" s="70"/>
      <c r="M40" s="73"/>
      <c r="N40" s="70"/>
      <c r="O40" s="70"/>
      <c r="P40" s="70"/>
    </row>
    <row r="41" spans="1:16" x14ac:dyDescent="0.2">
      <c r="A41" s="70"/>
      <c r="B41" s="70"/>
      <c r="C41" s="70"/>
      <c r="D41" s="70"/>
      <c r="E41" s="73"/>
      <c r="F41" s="70"/>
      <c r="G41" s="70"/>
      <c r="H41" s="70"/>
      <c r="I41" s="73"/>
      <c r="J41" s="70"/>
      <c r="K41" s="70"/>
      <c r="L41" s="70"/>
      <c r="M41" s="73"/>
      <c r="N41" s="70"/>
      <c r="O41" s="70"/>
      <c r="P41" s="70"/>
    </row>
    <row r="42" spans="1:16" x14ac:dyDescent="0.2">
      <c r="A42" s="70"/>
      <c r="B42" s="70"/>
      <c r="C42" s="70"/>
      <c r="D42" s="70"/>
      <c r="E42" s="73"/>
      <c r="F42" s="70"/>
      <c r="G42" s="70"/>
      <c r="H42" s="70"/>
      <c r="I42" s="73"/>
      <c r="J42" s="70"/>
      <c r="K42" s="70"/>
      <c r="L42" s="70"/>
      <c r="M42" s="73"/>
      <c r="N42" s="70"/>
      <c r="O42" s="70"/>
      <c r="P42" s="70"/>
    </row>
    <row r="44" spans="1:16" x14ac:dyDescent="0.2">
      <c r="A44" s="110" t="s">
        <v>10</v>
      </c>
      <c r="B44" s="111">
        <f>+SUM(B11:B42)</f>
        <v>0</v>
      </c>
      <c r="C44" s="111">
        <f t="shared" ref="C44:D44" si="1">+SUM(C11:C42)</f>
        <v>0</v>
      </c>
      <c r="D44" s="111">
        <f t="shared" si="1"/>
        <v>0</v>
      </c>
      <c r="F44" s="111">
        <f>+SUM(F11:F42)</f>
        <v>0</v>
      </c>
      <c r="G44" s="111">
        <f t="shared" ref="G44:H44" si="2">+SUM(G11:G42)</f>
        <v>0</v>
      </c>
      <c r="H44" s="111">
        <f t="shared" si="2"/>
        <v>0</v>
      </c>
      <c r="J44" s="111">
        <f>+SUM(J11:J42)</f>
        <v>2288018.62</v>
      </c>
      <c r="K44" s="111">
        <f t="shared" ref="K44:L44" si="3">+SUM(K11:K42)</f>
        <v>5300557.74</v>
      </c>
      <c r="L44" s="111">
        <f t="shared" si="3"/>
        <v>7585821.9800000004</v>
      </c>
      <c r="N44" s="111">
        <f>+SUM(N11:N42)</f>
        <v>2288018.62</v>
      </c>
      <c r="O44" s="111">
        <f t="shared" ref="O44:P44" si="4">+SUM(O11:O42)</f>
        <v>5300557.74</v>
      </c>
      <c r="P44" s="111">
        <f t="shared" si="4"/>
        <v>7585821.9800000004</v>
      </c>
    </row>
    <row r="47" spans="1:16" ht="13.5" thickBot="1" x14ac:dyDescent="0.25">
      <c r="A47" s="76"/>
      <c r="B47" s="76"/>
      <c r="C47" s="76"/>
      <c r="D47" s="76"/>
      <c r="F47" s="76"/>
      <c r="H47" s="76"/>
      <c r="J47" s="76"/>
      <c r="K47" s="76"/>
      <c r="L47" s="76"/>
      <c r="N47" s="76"/>
      <c r="O47" s="76"/>
      <c r="P47" s="76"/>
    </row>
    <row r="48" spans="1:16" x14ac:dyDescent="0.2">
      <c r="A48" s="174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</row>
    <row r="52" spans="1:16" x14ac:dyDescent="0.2">
      <c r="A52" s="98"/>
      <c r="B52" s="98"/>
      <c r="F52" s="98"/>
      <c r="G52" s="98"/>
      <c r="H52" s="98"/>
      <c r="N52" s="98"/>
      <c r="O52" s="98"/>
      <c r="P52" s="98"/>
    </row>
    <row r="53" spans="1:16" x14ac:dyDescent="0.2">
      <c r="A53" s="173" t="s">
        <v>37</v>
      </c>
      <c r="B53" s="173"/>
      <c r="F53" s="165" t="s">
        <v>38</v>
      </c>
      <c r="G53" s="165"/>
      <c r="H53" s="165"/>
      <c r="N53" s="165" t="s">
        <v>39</v>
      </c>
      <c r="O53" s="165"/>
      <c r="P53" s="165"/>
    </row>
    <row r="54" spans="1:16" x14ac:dyDescent="0.2">
      <c r="A54" s="188" t="s">
        <v>80</v>
      </c>
      <c r="B54" s="188"/>
      <c r="F54" s="188" t="s">
        <v>81</v>
      </c>
      <c r="G54" s="188"/>
      <c r="H54" s="188"/>
      <c r="I54" s="188"/>
      <c r="N54" s="188" t="s">
        <v>82</v>
      </c>
      <c r="O54" s="188"/>
      <c r="P54" s="188"/>
    </row>
    <row r="55" spans="1:16" x14ac:dyDescent="0.2">
      <c r="A55" s="188" t="s">
        <v>94</v>
      </c>
      <c r="B55" s="188"/>
      <c r="F55" s="188" t="s">
        <v>90</v>
      </c>
      <c r="G55" s="188"/>
      <c r="H55" s="188"/>
      <c r="I55" s="188"/>
      <c r="N55" s="188" t="s">
        <v>91</v>
      </c>
      <c r="O55" s="188"/>
      <c r="P55" s="188"/>
    </row>
  </sheetData>
  <mergeCells count="23">
    <mergeCell ref="A54:B54"/>
    <mergeCell ref="A55:B55"/>
    <mergeCell ref="F54:I54"/>
    <mergeCell ref="F55:I55"/>
    <mergeCell ref="N54:P54"/>
    <mergeCell ref="N55:P55"/>
    <mergeCell ref="A1:P1"/>
    <mergeCell ref="A2:P2"/>
    <mergeCell ref="A3:P3"/>
    <mergeCell ref="A4:P4"/>
    <mergeCell ref="A6:P6"/>
    <mergeCell ref="J9:L9"/>
    <mergeCell ref="A5:H5"/>
    <mergeCell ref="F53:H53"/>
    <mergeCell ref="N53:P53"/>
    <mergeCell ref="A53:B53"/>
    <mergeCell ref="A7:P7"/>
    <mergeCell ref="N9:P9"/>
    <mergeCell ref="A48:P48"/>
    <mergeCell ref="B8:L8"/>
    <mergeCell ref="A9:A10"/>
    <mergeCell ref="B9:D9"/>
    <mergeCell ref="F9:H9"/>
  </mergeCells>
  <printOptions horizontalCentered="1"/>
  <pageMargins left="0.19685039370078741" right="0.19685039370078741" top="0.39370078740157483" bottom="0.39370078740157483" header="0" footer="0"/>
  <pageSetup scale="57" orientation="landscape" r:id="rId1"/>
  <headerFooter alignWithMargins="0"/>
  <ignoredErrors>
    <ignoredError sqref="B44:D44 F44:H44 J44:L44 N44:P4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showGridLines="0" view="pageBreakPreview" topLeftCell="A14" zoomScale="115" zoomScaleNormal="100" zoomScaleSheetLayoutView="115" workbookViewId="0">
      <selection activeCell="D16" sqref="D16"/>
    </sheetView>
  </sheetViews>
  <sheetFormatPr baseColWidth="10" defaultRowHeight="12.75" x14ac:dyDescent="0.2"/>
  <cols>
    <col min="1" max="2" width="28.85546875" style="4" customWidth="1"/>
    <col min="3" max="3" width="28.85546875" style="86" customWidth="1"/>
    <col min="4" max="4" width="28.85546875" style="4" customWidth="1"/>
    <col min="5" max="5" width="30.7109375" style="4" customWidth="1"/>
    <col min="6" max="7" width="28.85546875" style="4" customWidth="1"/>
    <col min="8" max="16384" width="11.42578125" style="4"/>
  </cols>
  <sheetData>
    <row r="1" spans="1:8" customFormat="1" ht="21.75" customHeight="1" x14ac:dyDescent="0.2">
      <c r="A1" s="167" t="s">
        <v>0</v>
      </c>
      <c r="B1" s="167"/>
      <c r="C1" s="167"/>
      <c r="D1" s="167"/>
      <c r="E1" s="167"/>
      <c r="F1" s="167"/>
      <c r="G1" s="167"/>
    </row>
    <row r="2" spans="1:8" customFormat="1" ht="21.75" customHeight="1" x14ac:dyDescent="0.2">
      <c r="A2" s="155" t="s">
        <v>63</v>
      </c>
      <c r="B2" s="155"/>
      <c r="C2" s="155"/>
      <c r="D2" s="155"/>
      <c r="E2" s="155"/>
      <c r="F2" s="155"/>
      <c r="G2" s="169"/>
    </row>
    <row r="3" spans="1:8" customFormat="1" ht="21.75" customHeight="1" x14ac:dyDescent="0.2">
      <c r="A3" s="89" t="s">
        <v>40</v>
      </c>
      <c r="B3" s="89"/>
      <c r="C3" s="90"/>
      <c r="D3" s="89"/>
      <c r="E3" s="89"/>
      <c r="F3" s="89"/>
      <c r="G3" s="91"/>
    </row>
    <row r="4" spans="1:8" customFormat="1" ht="21.75" customHeight="1" x14ac:dyDescent="0.2">
      <c r="A4" s="50" t="s">
        <v>2</v>
      </c>
      <c r="B4" s="50"/>
      <c r="C4" s="90"/>
      <c r="D4" s="50"/>
      <c r="E4" s="50"/>
      <c r="F4" s="50"/>
      <c r="G4" s="50"/>
    </row>
    <row r="5" spans="1:8" customFormat="1" ht="14.25" customHeight="1" x14ac:dyDescent="0.2">
      <c r="A5" s="163"/>
      <c r="B5" s="163"/>
      <c r="C5" s="164"/>
      <c r="D5" s="164"/>
      <c r="E5" s="164"/>
      <c r="F5" s="164"/>
      <c r="G5" s="164"/>
      <c r="H5" s="164"/>
    </row>
    <row r="6" spans="1:8" customFormat="1" ht="22.5" customHeight="1" x14ac:dyDescent="0.2">
      <c r="A6" s="180" t="s">
        <v>41</v>
      </c>
      <c r="B6" s="180"/>
      <c r="C6" s="180"/>
      <c r="D6" s="180"/>
      <c r="E6" s="180"/>
      <c r="F6" s="180"/>
      <c r="G6" s="180"/>
    </row>
    <row r="7" spans="1:8" customFormat="1" ht="22.5" customHeight="1" x14ac:dyDescent="0.2">
      <c r="A7" s="161" t="s">
        <v>42</v>
      </c>
      <c r="B7" s="161"/>
      <c r="C7" s="161"/>
      <c r="D7" s="161"/>
      <c r="E7" s="161"/>
      <c r="F7" s="161"/>
      <c r="G7" s="161"/>
    </row>
    <row r="8" spans="1:8" s="92" customFormat="1" ht="22.5" customHeight="1" x14ac:dyDescent="0.2">
      <c r="A8" s="114" t="s">
        <v>64</v>
      </c>
      <c r="B8" s="112"/>
      <c r="C8" s="112"/>
      <c r="D8" s="112"/>
      <c r="E8" s="112"/>
      <c r="F8" s="112"/>
      <c r="G8" s="113"/>
    </row>
    <row r="9" spans="1:8" s="84" customFormat="1" ht="28.5" customHeight="1" x14ac:dyDescent="0.2">
      <c r="A9" s="115"/>
      <c r="B9" s="116"/>
      <c r="C9" s="116"/>
      <c r="D9" s="117"/>
      <c r="E9" s="116"/>
      <c r="F9" s="116"/>
      <c r="G9" s="118"/>
    </row>
    <row r="10" spans="1:8" s="84" customFormat="1" ht="28.5" customHeight="1" x14ac:dyDescent="0.2">
      <c r="A10" s="128" t="s">
        <v>43</v>
      </c>
      <c r="B10" s="120"/>
      <c r="C10" s="120"/>
      <c r="D10" s="121"/>
      <c r="E10" s="120"/>
      <c r="F10" s="120"/>
      <c r="G10" s="122"/>
    </row>
    <row r="11" spans="1:8" s="84" customFormat="1" ht="28.5" customHeight="1" x14ac:dyDescent="0.2">
      <c r="A11" s="128" t="s">
        <v>44</v>
      </c>
      <c r="B11" s="120"/>
      <c r="C11" s="120"/>
      <c r="D11" s="121"/>
      <c r="E11" s="120"/>
      <c r="F11" s="120"/>
      <c r="G11" s="122"/>
    </row>
    <row r="12" spans="1:8" s="84" customFormat="1" ht="28.5" customHeight="1" x14ac:dyDescent="0.2">
      <c r="A12" s="128" t="s">
        <v>45</v>
      </c>
      <c r="B12" s="120"/>
      <c r="C12" s="120"/>
      <c r="D12" s="121"/>
      <c r="E12" s="120"/>
      <c r="F12" s="120"/>
      <c r="G12" s="122"/>
    </row>
    <row r="13" spans="1:8" s="84" customFormat="1" ht="28.5" customHeight="1" x14ac:dyDescent="0.2">
      <c r="A13" s="128"/>
      <c r="B13" s="120"/>
      <c r="C13" s="120"/>
      <c r="D13" s="121"/>
      <c r="E13" s="120"/>
      <c r="F13" s="120"/>
      <c r="G13" s="122"/>
    </row>
    <row r="14" spans="1:8" s="84" customFormat="1" ht="28.5" customHeight="1" x14ac:dyDescent="0.2">
      <c r="A14" s="119"/>
      <c r="B14" s="120"/>
      <c r="C14" s="120"/>
      <c r="D14" s="121"/>
      <c r="E14" s="120"/>
      <c r="F14" s="120"/>
      <c r="G14" s="122"/>
    </row>
    <row r="15" spans="1:8" s="84" customFormat="1" ht="28.5" customHeight="1" x14ac:dyDescent="0.2">
      <c r="A15" s="119"/>
      <c r="B15" s="120"/>
      <c r="C15" s="120"/>
      <c r="D15" s="121"/>
      <c r="E15" s="120"/>
      <c r="F15" s="120"/>
      <c r="G15" s="122"/>
    </row>
    <row r="16" spans="1:8" s="84" customFormat="1" ht="28.5" customHeight="1" x14ac:dyDescent="0.2">
      <c r="A16" s="119"/>
      <c r="B16" s="120"/>
      <c r="C16" s="120"/>
      <c r="D16" s="121"/>
      <c r="E16" s="120"/>
      <c r="F16" s="120"/>
      <c r="G16" s="122"/>
    </row>
    <row r="17" spans="1:8" s="84" customFormat="1" ht="28.5" customHeight="1" x14ac:dyDescent="0.2">
      <c r="A17" s="119"/>
      <c r="B17" s="120"/>
      <c r="C17" s="120"/>
      <c r="D17" s="121"/>
      <c r="E17" s="120"/>
      <c r="F17" s="120"/>
      <c r="G17" s="122"/>
    </row>
    <row r="18" spans="1:8" s="84" customFormat="1" ht="28.5" customHeight="1" x14ac:dyDescent="0.2">
      <c r="A18" s="119"/>
      <c r="B18" s="120"/>
      <c r="C18" s="120"/>
      <c r="D18" s="121"/>
      <c r="E18" s="120"/>
      <c r="F18" s="120"/>
      <c r="G18" s="122"/>
    </row>
    <row r="19" spans="1:8" s="84" customFormat="1" ht="28.5" customHeight="1" x14ac:dyDescent="0.2">
      <c r="A19" s="119"/>
      <c r="B19" s="120"/>
      <c r="C19" s="120"/>
      <c r="D19" s="121"/>
      <c r="E19" s="120"/>
      <c r="F19" s="120"/>
      <c r="G19" s="122"/>
    </row>
    <row r="20" spans="1:8" s="84" customFormat="1" ht="28.5" customHeight="1" x14ac:dyDescent="0.2">
      <c r="A20" s="123"/>
      <c r="B20" s="124"/>
      <c r="C20" s="125"/>
      <c r="D20" s="126"/>
      <c r="E20" s="125"/>
      <c r="F20" s="125"/>
      <c r="G20" s="127"/>
    </row>
    <row r="21" spans="1:8" x14ac:dyDescent="0.2">
      <c r="G21" s="87"/>
    </row>
    <row r="22" spans="1:8" ht="13.5" thickBot="1" x14ac:dyDescent="0.25">
      <c r="D22" s="88"/>
      <c r="E22" s="88"/>
      <c r="F22" s="88"/>
      <c r="G22" s="87"/>
    </row>
    <row r="23" spans="1:8" x14ac:dyDescent="0.2">
      <c r="A23" s="174"/>
      <c r="B23" s="174"/>
      <c r="C23" s="174"/>
      <c r="D23" s="174"/>
      <c r="E23" s="174"/>
      <c r="F23" s="174"/>
      <c r="G23" s="174"/>
    </row>
    <row r="24" spans="1:8" x14ac:dyDescent="0.2">
      <c r="A24" s="195"/>
      <c r="B24" s="195"/>
      <c r="C24" s="195"/>
      <c r="D24" s="195"/>
      <c r="E24" s="195"/>
      <c r="F24" s="195"/>
      <c r="G24" s="195"/>
    </row>
    <row r="25" spans="1:8" x14ac:dyDescent="0.2">
      <c r="A25" s="195"/>
      <c r="B25" s="195"/>
      <c r="C25" s="195"/>
      <c r="D25" s="195"/>
      <c r="E25" s="195"/>
      <c r="F25" s="195"/>
      <c r="G25" s="195"/>
    </row>
    <row r="28" spans="1:8" x14ac:dyDescent="0.2">
      <c r="B28" s="98"/>
      <c r="D28" s="98"/>
      <c r="F28" s="98"/>
    </row>
    <row r="29" spans="1:8" x14ac:dyDescent="0.2">
      <c r="B29" s="99" t="s">
        <v>37</v>
      </c>
      <c r="C29" s="99"/>
      <c r="D29" s="99" t="s">
        <v>38</v>
      </c>
      <c r="E29" s="99"/>
      <c r="F29" s="99" t="s">
        <v>39</v>
      </c>
    </row>
    <row r="30" spans="1:8" x14ac:dyDescent="0.2">
      <c r="B30" s="191" t="s">
        <v>92</v>
      </c>
      <c r="D30" s="187" t="s">
        <v>81</v>
      </c>
      <c r="E30" s="189"/>
      <c r="F30" s="189" t="s">
        <v>82</v>
      </c>
      <c r="G30" s="189"/>
      <c r="H30" s="189"/>
    </row>
    <row r="31" spans="1:8" x14ac:dyDescent="0.2">
      <c r="B31" s="191" t="s">
        <v>93</v>
      </c>
      <c r="D31" s="190" t="s">
        <v>90</v>
      </c>
      <c r="E31" s="189"/>
      <c r="F31" s="187" t="s">
        <v>91</v>
      </c>
      <c r="G31" s="189"/>
      <c r="H31" s="189"/>
    </row>
  </sheetData>
  <sheetProtection insertRows="0"/>
  <mergeCells count="6">
    <mergeCell ref="A23:G23"/>
    <mergeCell ref="A1:G1"/>
    <mergeCell ref="A2:G2"/>
    <mergeCell ref="A6:G6"/>
    <mergeCell ref="A7:G7"/>
    <mergeCell ref="A5:H5"/>
  </mergeCells>
  <pageMargins left="0.51181102362204722" right="0.39370078740157483" top="0.74803149606299213" bottom="0.74803149606299213" header="0.31496062992125984" footer="0.31496062992125984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FD2-2545-466D-8C37-FB2976A78778}">
  <dimension ref="A1:Q34"/>
  <sheetViews>
    <sheetView showGridLines="0" view="pageBreakPreview" topLeftCell="A8" zoomScale="85" zoomScaleNormal="100" zoomScaleSheetLayoutView="85" workbookViewId="0">
      <selection activeCell="A24" sqref="A24:F24"/>
    </sheetView>
  </sheetViews>
  <sheetFormatPr baseColWidth="10" defaultRowHeight="12.75" x14ac:dyDescent="0.2"/>
  <cols>
    <col min="1" max="2" width="28.85546875" style="4" customWidth="1"/>
    <col min="3" max="3" width="28.85546875" style="86" customWidth="1"/>
    <col min="4" max="4" width="28.85546875" style="4" customWidth="1"/>
    <col min="5" max="5" width="30.7109375" style="4" customWidth="1"/>
    <col min="6" max="6" width="28.85546875" style="4" customWidth="1"/>
    <col min="7" max="16384" width="11.42578125" style="4"/>
  </cols>
  <sheetData>
    <row r="1" spans="1:8" customFormat="1" ht="21.75" customHeight="1" x14ac:dyDescent="0.2">
      <c r="A1" s="167" t="s">
        <v>0</v>
      </c>
      <c r="B1" s="167"/>
      <c r="C1" s="167"/>
      <c r="D1" s="167"/>
      <c r="E1" s="167"/>
      <c r="F1" s="167"/>
    </row>
    <row r="2" spans="1:8" customFormat="1" ht="21.75" customHeight="1" x14ac:dyDescent="0.2">
      <c r="A2" s="155" t="s">
        <v>49</v>
      </c>
      <c r="B2" s="155"/>
      <c r="C2" s="155"/>
      <c r="D2" s="155"/>
      <c r="E2" s="155"/>
      <c r="F2" s="155"/>
    </row>
    <row r="3" spans="1:8" customFormat="1" ht="21.75" customHeight="1" x14ac:dyDescent="0.2">
      <c r="A3" s="89" t="s">
        <v>1</v>
      </c>
      <c r="B3" s="89"/>
      <c r="C3" s="90"/>
      <c r="D3" s="89"/>
      <c r="E3" s="89"/>
      <c r="F3" s="89"/>
    </row>
    <row r="4" spans="1:8" customFormat="1" ht="21.75" customHeight="1" x14ac:dyDescent="0.2">
      <c r="A4" s="50" t="s">
        <v>2</v>
      </c>
      <c r="B4" s="50"/>
      <c r="C4" s="90"/>
      <c r="D4" s="50"/>
      <c r="E4" s="50"/>
      <c r="F4" s="50"/>
    </row>
    <row r="5" spans="1:8" customFormat="1" ht="14.25" customHeight="1" x14ac:dyDescent="0.2">
      <c r="A5" s="163" t="s">
        <v>50</v>
      </c>
      <c r="B5" s="163"/>
      <c r="C5" s="164"/>
      <c r="D5" s="164"/>
      <c r="E5" s="164"/>
      <c r="F5" s="164"/>
      <c r="G5" s="164"/>
      <c r="H5" s="164"/>
    </row>
    <row r="6" spans="1:8" customFormat="1" ht="22.5" customHeight="1" x14ac:dyDescent="0.2">
      <c r="A6" s="180" t="s">
        <v>26</v>
      </c>
      <c r="B6" s="180"/>
      <c r="C6" s="180"/>
      <c r="D6" s="180"/>
      <c r="E6" s="180"/>
      <c r="F6" s="180"/>
    </row>
    <row r="7" spans="1:8" customFormat="1" ht="22.5" customHeight="1" x14ac:dyDescent="0.2">
      <c r="A7" s="161" t="s">
        <v>36</v>
      </c>
      <c r="B7" s="161"/>
      <c r="C7" s="161"/>
      <c r="D7" s="161"/>
      <c r="E7" s="161"/>
      <c r="F7" s="161"/>
    </row>
    <row r="8" spans="1:8" s="92" customFormat="1" ht="22.5" customHeight="1" x14ac:dyDescent="0.2">
      <c r="A8" s="181" t="s">
        <v>3</v>
      </c>
      <c r="B8" s="181" t="s">
        <v>4</v>
      </c>
      <c r="C8" s="181" t="s">
        <v>46</v>
      </c>
      <c r="D8" s="181" t="s">
        <v>5</v>
      </c>
      <c r="E8" s="181" t="s">
        <v>32</v>
      </c>
      <c r="F8" s="181" t="s">
        <v>6</v>
      </c>
    </row>
    <row r="9" spans="1:8" s="92" customFormat="1" ht="22.5" customHeight="1" x14ac:dyDescent="0.2">
      <c r="A9" s="181"/>
      <c r="B9" s="181"/>
      <c r="C9" s="181"/>
      <c r="D9" s="181"/>
      <c r="E9" s="181"/>
      <c r="F9" s="181"/>
    </row>
    <row r="10" spans="1:8" s="84" customFormat="1" ht="28.5" customHeight="1" x14ac:dyDescent="0.2">
      <c r="A10" s="82" t="s">
        <v>95</v>
      </c>
      <c r="B10" s="82" t="s">
        <v>96</v>
      </c>
      <c r="C10" s="82" t="s">
        <v>97</v>
      </c>
      <c r="D10" s="83">
        <v>3409</v>
      </c>
      <c r="E10" s="82" t="s">
        <v>98</v>
      </c>
      <c r="F10" s="82"/>
    </row>
    <row r="11" spans="1:8" s="84" customFormat="1" ht="28.5" customHeight="1" x14ac:dyDescent="0.2">
      <c r="A11" s="82" t="s">
        <v>95</v>
      </c>
      <c r="B11" s="82" t="s">
        <v>96</v>
      </c>
      <c r="C11" s="82" t="s">
        <v>99</v>
      </c>
      <c r="D11" s="83">
        <v>11</v>
      </c>
      <c r="E11" s="82" t="s">
        <v>98</v>
      </c>
      <c r="F11" s="82"/>
    </row>
    <row r="12" spans="1:8" s="84" customFormat="1" ht="28.5" customHeight="1" x14ac:dyDescent="0.2">
      <c r="A12" s="82" t="s">
        <v>95</v>
      </c>
      <c r="B12" s="82" t="s">
        <v>96</v>
      </c>
      <c r="C12" s="82" t="s">
        <v>100</v>
      </c>
      <c r="D12" s="83">
        <v>2618</v>
      </c>
      <c r="E12" s="82" t="s">
        <v>98</v>
      </c>
      <c r="F12" s="82"/>
    </row>
    <row r="13" spans="1:8" s="84" customFormat="1" ht="28.5" customHeight="1" x14ac:dyDescent="0.2">
      <c r="A13" s="82" t="s">
        <v>95</v>
      </c>
      <c r="B13" s="82" t="s">
        <v>96</v>
      </c>
      <c r="C13" s="82" t="s">
        <v>101</v>
      </c>
      <c r="D13" s="83">
        <v>10</v>
      </c>
      <c r="E13" s="82" t="s">
        <v>98</v>
      </c>
      <c r="F13" s="82"/>
    </row>
    <row r="14" spans="1:8" s="84" customFormat="1" ht="28.5" customHeight="1" x14ac:dyDescent="0.2">
      <c r="A14" s="93"/>
      <c r="B14" s="93"/>
      <c r="C14" s="93"/>
      <c r="D14" s="94"/>
      <c r="E14" s="93"/>
      <c r="F14" s="93"/>
    </row>
    <row r="15" spans="1:8" s="84" customFormat="1" ht="28.5" customHeight="1" x14ac:dyDescent="0.2">
      <c r="A15" s="82"/>
      <c r="B15" s="82"/>
      <c r="C15" s="82"/>
      <c r="D15" s="83"/>
      <c r="E15" s="82"/>
      <c r="F15" s="82"/>
    </row>
    <row r="16" spans="1:8" s="84" customFormat="1" ht="28.5" customHeight="1" x14ac:dyDescent="0.2">
      <c r="A16" s="82"/>
      <c r="B16" s="82"/>
      <c r="C16" s="82"/>
      <c r="D16" s="83"/>
      <c r="E16" s="82"/>
      <c r="F16" s="82"/>
    </row>
    <row r="17" spans="1:17" s="84" customFormat="1" ht="28.5" customHeight="1" x14ac:dyDescent="0.2">
      <c r="A17" s="82"/>
      <c r="B17" s="82"/>
      <c r="C17" s="82"/>
      <c r="D17" s="83"/>
      <c r="E17" s="82"/>
      <c r="F17" s="82"/>
    </row>
    <row r="18" spans="1:17" s="84" customFormat="1" ht="28.5" customHeight="1" x14ac:dyDescent="0.2">
      <c r="A18" s="82"/>
      <c r="B18" s="82"/>
      <c r="C18" s="82"/>
      <c r="D18" s="83"/>
      <c r="E18" s="82"/>
      <c r="F18" s="82"/>
    </row>
    <row r="19" spans="1:17" s="84" customFormat="1" ht="28.5" customHeight="1" x14ac:dyDescent="0.2">
      <c r="A19" s="82"/>
      <c r="B19" s="82"/>
      <c r="C19" s="82"/>
      <c r="D19" s="83"/>
      <c r="E19" s="82"/>
      <c r="F19" s="82"/>
    </row>
    <row r="20" spans="1:17" s="84" customFormat="1" ht="28.5" customHeight="1" x14ac:dyDescent="0.2">
      <c r="A20" s="82"/>
      <c r="B20" s="82"/>
      <c r="C20" s="82"/>
      <c r="D20" s="83"/>
      <c r="E20" s="82"/>
      <c r="F20" s="82"/>
    </row>
    <row r="21" spans="1:17" s="84" customFormat="1" ht="28.5" customHeight="1" x14ac:dyDescent="0.2">
      <c r="A21" s="82"/>
      <c r="B21" s="85"/>
      <c r="C21" s="82"/>
      <c r="D21" s="83"/>
      <c r="E21" s="82"/>
      <c r="F21" s="82"/>
    </row>
    <row r="23" spans="1:17" ht="13.5" thickBot="1" x14ac:dyDescent="0.25">
      <c r="D23" s="88"/>
      <c r="E23" s="88"/>
      <c r="F23" s="88"/>
    </row>
    <row r="24" spans="1:17" x14ac:dyDescent="0.2">
      <c r="A24" s="174"/>
      <c r="B24" s="174"/>
      <c r="C24" s="174"/>
      <c r="D24" s="174"/>
      <c r="E24" s="174"/>
      <c r="F24" s="174"/>
    </row>
    <row r="27" spans="1:17" x14ac:dyDescent="0.2">
      <c r="B27" s="98"/>
      <c r="D27" s="98"/>
      <c r="F27" s="98"/>
    </row>
    <row r="28" spans="1:17" x14ac:dyDescent="0.2">
      <c r="B28" s="99" t="s">
        <v>37</v>
      </c>
      <c r="C28" s="99"/>
      <c r="D28" s="99" t="s">
        <v>38</v>
      </c>
      <c r="E28" s="99"/>
      <c r="F28" s="99" t="s">
        <v>39</v>
      </c>
    </row>
    <row r="29" spans="1:17" x14ac:dyDescent="0.2">
      <c r="B29" s="187" t="s">
        <v>80</v>
      </c>
      <c r="C29" s="189"/>
      <c r="D29" s="190" t="s">
        <v>81</v>
      </c>
      <c r="F29" s="190" t="s">
        <v>82</v>
      </c>
      <c r="G29" s="188"/>
      <c r="H29" s="188"/>
      <c r="I29" s="188"/>
      <c r="J29" s="188"/>
      <c r="O29" s="189"/>
      <c r="P29" s="189"/>
      <c r="Q29" s="189"/>
    </row>
    <row r="30" spans="1:17" x14ac:dyDescent="0.2">
      <c r="B30" s="187" t="s">
        <v>94</v>
      </c>
      <c r="C30" s="189"/>
      <c r="D30" s="190" t="s">
        <v>90</v>
      </c>
      <c r="F30" s="190" t="s">
        <v>91</v>
      </c>
      <c r="G30" s="188"/>
      <c r="H30" s="188"/>
      <c r="I30" s="188"/>
      <c r="J30" s="188"/>
      <c r="O30" s="189"/>
      <c r="P30" s="189"/>
      <c r="Q30" s="189"/>
    </row>
    <row r="33" spans="4:7" x14ac:dyDescent="0.2">
      <c r="D33" s="189"/>
      <c r="E33" s="189"/>
      <c r="F33" s="189"/>
      <c r="G33" s="189"/>
    </row>
    <row r="34" spans="4:7" x14ac:dyDescent="0.2">
      <c r="D34" s="189"/>
      <c r="E34" s="189"/>
      <c r="F34" s="189"/>
      <c r="G34" s="189"/>
    </row>
  </sheetData>
  <sheetProtection insertRows="0"/>
  <mergeCells count="14">
    <mergeCell ref="G29:J29"/>
    <mergeCell ref="G30:J30"/>
    <mergeCell ref="F8:F9"/>
    <mergeCell ref="A24:F24"/>
    <mergeCell ref="A1:F1"/>
    <mergeCell ref="A2:F2"/>
    <mergeCell ref="A6:F6"/>
    <mergeCell ref="A7:F7"/>
    <mergeCell ref="A8:A9"/>
    <mergeCell ref="B8:B9"/>
    <mergeCell ref="C8:C9"/>
    <mergeCell ref="D8:D9"/>
    <mergeCell ref="E8:E9"/>
    <mergeCell ref="A5:H5"/>
  </mergeCells>
  <pageMargins left="0.47244094488188981" right="0.39370078740157483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</vt:lpstr>
      <vt:lpstr>Frac II</vt:lpstr>
      <vt:lpstr>Frac III</vt:lpstr>
      <vt:lpstr>FRAC IV</vt:lpstr>
      <vt:lpstr>FRAC V</vt:lpstr>
      <vt:lpstr>Carátula!Área_de_impresión</vt:lpstr>
      <vt:lpstr>'Frac I'!Área_de_impresión</vt:lpstr>
      <vt:lpstr>'Frac II'!Área_de_impresión</vt:lpstr>
      <vt:lpstr>'Frac III'!Área_de_impresión</vt:lpstr>
      <vt:lpstr>'FRAC IV'!Área_de_impresión</vt:lpstr>
      <vt:lpstr>'FRAC V'!Área_de_impresión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Juan Martinez Bautista</cp:lastModifiedBy>
  <cp:lastPrinted>2026-04-14T19:46:47Z</cp:lastPrinted>
  <dcterms:created xsi:type="dcterms:W3CDTF">2011-02-10T20:19:47Z</dcterms:created>
  <dcterms:modified xsi:type="dcterms:W3CDTF">2026-04-14T22:42:49Z</dcterms:modified>
</cp:coreProperties>
</file>